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e\Desktop\LKC\"/>
    </mc:Choice>
  </mc:AlternateContent>
  <xr:revisionPtr revIDLastSave="0" documentId="13_ncr:1_{70BE5EB6-256D-4AC9-B018-3AE84F90CC3D}" xr6:coauthVersionLast="47" xr6:coauthVersionMax="47" xr10:uidLastSave="{00000000-0000-0000-0000-000000000000}"/>
  <bookViews>
    <workbookView xWindow="4950" yWindow="-16320" windowWidth="29040" windowHeight="15720" activeTab="9" xr2:uid="{2E412AB5-DCCD-4791-A0A7-BFB37C57AFA9}"/>
  </bookViews>
  <sheets>
    <sheet name="2022" sheetId="1" r:id="rId1"/>
    <sheet name="Sausis" sheetId="2" r:id="rId2"/>
    <sheet name="Vasaris" sheetId="3" r:id="rId3"/>
    <sheet name="Kovas" sheetId="4" r:id="rId4"/>
    <sheet name="Balandis" sheetId="5" r:id="rId5"/>
    <sheet name="Gegužė" sheetId="6" r:id="rId6"/>
    <sheet name="Birželis" sheetId="7" r:id="rId7"/>
    <sheet name="Liepa" sheetId="9" r:id="rId8"/>
    <sheet name="Rugpjūtis" sheetId="10" r:id="rId9"/>
    <sheet name="Rugsėjis" sheetId="11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9" i="1" l="1"/>
  <c r="E259" i="1"/>
  <c r="F176" i="1"/>
  <c r="E176" i="1"/>
  <c r="F160" i="1"/>
  <c r="E160" i="1"/>
  <c r="F130" i="1"/>
  <c r="E130" i="1"/>
  <c r="F155" i="1"/>
  <c r="E155" i="1"/>
  <c r="F228" i="1"/>
  <c r="E228" i="1"/>
  <c r="F65" i="1"/>
  <c r="E65" i="1"/>
  <c r="F220" i="1"/>
  <c r="E220" i="1"/>
  <c r="F195" i="1"/>
  <c r="E195" i="1"/>
  <c r="F109" i="1"/>
  <c r="E109" i="1"/>
  <c r="F122" i="1"/>
  <c r="E122" i="1"/>
  <c r="F200" i="1"/>
  <c r="E200" i="1"/>
  <c r="F84" i="1"/>
  <c r="F59" i="1"/>
  <c r="E84" i="1"/>
  <c r="F81" i="1"/>
  <c r="E81" i="1"/>
  <c r="F153" i="1"/>
  <c r="E153" i="1"/>
  <c r="F120" i="1"/>
  <c r="E120" i="1"/>
  <c r="F92" i="1"/>
  <c r="E92" i="1"/>
  <c r="F123" i="1"/>
  <c r="E123" i="1"/>
  <c r="F89" i="1"/>
  <c r="E89" i="1"/>
  <c r="F25" i="1"/>
  <c r="E25" i="1"/>
  <c r="F173" i="1"/>
  <c r="F177" i="1"/>
  <c r="E177" i="1"/>
  <c r="E173" i="1"/>
  <c r="F70" i="1"/>
  <c r="E70" i="1"/>
  <c r="F14" i="1"/>
  <c r="E14" i="1"/>
  <c r="F9" i="1"/>
  <c r="E9" i="1"/>
  <c r="F60" i="1"/>
  <c r="E60" i="1"/>
  <c r="F100" i="1"/>
  <c r="E100" i="1"/>
  <c r="F33" i="1"/>
  <c r="E33" i="1"/>
  <c r="F126" i="1"/>
  <c r="E126" i="1"/>
  <c r="F87" i="1"/>
  <c r="E87" i="1"/>
  <c r="F80" i="1"/>
  <c r="E80" i="1"/>
  <c r="F121" i="1"/>
  <c r="E121" i="1"/>
  <c r="F101" i="1"/>
  <c r="E101" i="1"/>
  <c r="F18" i="1"/>
  <c r="E18" i="1"/>
  <c r="F108" i="1"/>
  <c r="E108" i="1"/>
  <c r="F11" i="1"/>
  <c r="E11" i="1"/>
  <c r="F103" i="1"/>
  <c r="E103" i="1"/>
  <c r="F72" i="1"/>
  <c r="E72" i="1"/>
  <c r="F74" i="1"/>
  <c r="E74" i="1"/>
  <c r="E59" i="1"/>
  <c r="F68" i="1"/>
  <c r="F79" i="1"/>
  <c r="E79" i="1"/>
  <c r="E68" i="1"/>
  <c r="F26" i="1"/>
  <c r="E26" i="1"/>
  <c r="F44" i="1"/>
  <c r="F46" i="1"/>
  <c r="E46" i="1"/>
  <c r="E44" i="1"/>
  <c r="F4" i="1"/>
  <c r="E4" i="1"/>
  <c r="F17" i="1"/>
  <c r="E17" i="1"/>
  <c r="F40" i="1"/>
  <c r="E40" i="1"/>
  <c r="F38" i="1"/>
  <c r="E38" i="1"/>
  <c r="F37" i="1"/>
  <c r="E37" i="1"/>
  <c r="F6" i="1"/>
  <c r="E6" i="1"/>
  <c r="F12" i="1"/>
  <c r="E12" i="1"/>
  <c r="F56" i="11" l="1"/>
  <c r="E56" i="11"/>
  <c r="F239" i="1"/>
  <c r="E239" i="1"/>
  <c r="F181" i="1"/>
  <c r="E181" i="1"/>
  <c r="F170" i="1"/>
  <c r="E170" i="1"/>
  <c r="F238" i="1"/>
  <c r="E238" i="1"/>
  <c r="F219" i="1"/>
  <c r="E219" i="1"/>
  <c r="F97" i="1"/>
  <c r="E97" i="1"/>
  <c r="F180" i="1"/>
  <c r="E180" i="1"/>
  <c r="F175" i="1"/>
  <c r="E175" i="1"/>
  <c r="F71" i="1"/>
  <c r="E71" i="1"/>
  <c r="F64" i="1"/>
  <c r="E64" i="1"/>
  <c r="F41" i="1"/>
  <c r="E41" i="1"/>
  <c r="F30" i="1"/>
  <c r="E30" i="1"/>
  <c r="F189" i="1"/>
  <c r="E189" i="1"/>
  <c r="F76" i="1"/>
  <c r="E76" i="1"/>
  <c r="F223" i="1"/>
  <c r="E223" i="1"/>
  <c r="F174" i="1"/>
  <c r="E174" i="1"/>
  <c r="F165" i="1"/>
  <c r="E165" i="1"/>
  <c r="F7" i="1"/>
  <c r="E7" i="1"/>
  <c r="F69" i="1"/>
  <c r="E69" i="1"/>
  <c r="F24" i="1"/>
  <c r="E24" i="1"/>
  <c r="F32" i="1"/>
  <c r="E32" i="1"/>
  <c r="F147" i="1"/>
  <c r="E147" i="1"/>
  <c r="F39" i="1"/>
  <c r="E39" i="1"/>
  <c r="F187" i="1"/>
  <c r="E187" i="1"/>
  <c r="F163" i="1"/>
  <c r="E163" i="1"/>
  <c r="F22" i="1"/>
  <c r="E22" i="1"/>
  <c r="F67" i="1"/>
  <c r="E67" i="1"/>
  <c r="F36" i="1"/>
  <c r="E36" i="1"/>
  <c r="F53" i="1"/>
  <c r="E53" i="1"/>
  <c r="F68" i="10" l="1"/>
  <c r="F258" i="1" s="1"/>
  <c r="E68" i="10"/>
  <c r="E258" i="1" s="1"/>
  <c r="E58" i="9"/>
  <c r="F199" i="1"/>
  <c r="E199" i="1"/>
  <c r="F58" i="9"/>
  <c r="F257" i="1" s="1"/>
  <c r="E257" i="1"/>
  <c r="F204" i="1"/>
  <c r="E204" i="1"/>
  <c r="F232" i="1"/>
  <c r="E232" i="1"/>
  <c r="F16" i="1"/>
  <c r="E16" i="1"/>
  <c r="F116" i="1"/>
  <c r="E116" i="1"/>
  <c r="F208" i="1"/>
  <c r="E208" i="1"/>
  <c r="F125" i="1"/>
  <c r="E125" i="1"/>
  <c r="F78" i="1"/>
  <c r="E78" i="1"/>
  <c r="F149" i="1"/>
  <c r="E149" i="1"/>
  <c r="F156" i="1"/>
  <c r="E156" i="1"/>
  <c r="F21" i="1"/>
  <c r="E21" i="1"/>
  <c r="F182" i="1"/>
  <c r="E182" i="1"/>
  <c r="F136" i="1"/>
  <c r="E136" i="1"/>
  <c r="F23" i="1"/>
  <c r="F20" i="1"/>
  <c r="E20" i="1"/>
  <c r="F8" i="1"/>
  <c r="E8" i="1"/>
  <c r="F119" i="1"/>
  <c r="E119" i="1"/>
  <c r="F75" i="1"/>
  <c r="E75" i="1"/>
  <c r="F171" i="1"/>
  <c r="E171" i="1"/>
  <c r="F124" i="1"/>
  <c r="E124" i="1"/>
  <c r="F236" i="1"/>
  <c r="F237" i="1"/>
  <c r="E237" i="1"/>
  <c r="E236" i="1"/>
  <c r="F217" i="1"/>
  <c r="E217" i="1"/>
  <c r="F134" i="1"/>
  <c r="E134" i="1"/>
  <c r="F117" i="1"/>
  <c r="E117" i="1"/>
  <c r="F144" i="1"/>
  <c r="E144" i="1"/>
  <c r="F106" i="1"/>
  <c r="E106" i="1"/>
  <c r="F193" i="1"/>
  <c r="E193" i="1"/>
  <c r="F158" i="1"/>
  <c r="E158" i="1"/>
  <c r="F146" i="1"/>
  <c r="E146" i="1"/>
  <c r="F216" i="1"/>
  <c r="F218" i="1"/>
  <c r="F221" i="1"/>
  <c r="E218" i="1"/>
  <c r="E221" i="1"/>
  <c r="E216" i="1"/>
  <c r="F166" i="1"/>
  <c r="E166" i="1"/>
  <c r="F88" i="1"/>
  <c r="E88" i="1"/>
  <c r="F150" i="1"/>
  <c r="E150" i="1"/>
  <c r="F209" i="1"/>
  <c r="F210" i="1"/>
  <c r="E210" i="1"/>
  <c r="E209" i="1"/>
  <c r="F133" i="1"/>
  <c r="E133" i="1"/>
  <c r="F172" i="1"/>
  <c r="E172" i="1"/>
  <c r="F157" i="1"/>
  <c r="E157" i="1"/>
  <c r="F137" i="1"/>
  <c r="E137" i="1"/>
  <c r="F205" i="1"/>
  <c r="E205" i="1"/>
  <c r="F169" i="1"/>
  <c r="E169" i="1"/>
  <c r="F113" i="1"/>
  <c r="E113" i="1"/>
  <c r="F190" i="1"/>
  <c r="F191" i="1"/>
  <c r="E190" i="1"/>
  <c r="E191" i="1"/>
  <c r="F91" i="1"/>
  <c r="E91" i="1"/>
  <c r="F43" i="1"/>
  <c r="E43" i="1"/>
  <c r="F66" i="1"/>
  <c r="E66" i="1"/>
  <c r="F114" i="1"/>
  <c r="E114" i="1"/>
  <c r="F118" i="1"/>
  <c r="E118" i="1"/>
  <c r="E23" i="1"/>
  <c r="F13" i="1"/>
  <c r="E13" i="1"/>
  <c r="F29" i="1"/>
  <c r="E29" i="1"/>
  <c r="F62" i="1"/>
  <c r="E62" i="1"/>
  <c r="F132" i="1" l="1"/>
  <c r="E132" i="1"/>
  <c r="F231" i="1"/>
  <c r="E231" i="1"/>
  <c r="F140" i="1" l="1"/>
  <c r="E140" i="1"/>
  <c r="F152" i="1"/>
  <c r="E152" i="1"/>
  <c r="F214" i="1"/>
  <c r="E214" i="1"/>
  <c r="F230" i="1" l="1"/>
  <c r="E230" i="1"/>
  <c r="F207" i="1"/>
  <c r="E207" i="1"/>
  <c r="F196" i="1"/>
  <c r="E196" i="1"/>
  <c r="F212" i="1"/>
  <c r="E212" i="1"/>
  <c r="F83" i="7" l="1"/>
  <c r="F256" i="1" s="1"/>
  <c r="E83" i="7"/>
  <c r="E256" i="1" s="1"/>
  <c r="F151" i="1"/>
  <c r="E151" i="1"/>
  <c r="F90" i="1"/>
  <c r="E90" i="1"/>
  <c r="F185" i="1"/>
  <c r="E185" i="1"/>
  <c r="F148" i="1"/>
  <c r="E148" i="1"/>
  <c r="F104" i="1"/>
  <c r="E104" i="1"/>
  <c r="F203" i="1"/>
  <c r="E203" i="1"/>
  <c r="F198" i="1"/>
  <c r="E198" i="1"/>
  <c r="F233" i="1"/>
  <c r="F235" i="1"/>
  <c r="E235" i="1"/>
  <c r="E233" i="1"/>
  <c r="F135" i="1"/>
  <c r="E135" i="1"/>
  <c r="F225" i="1"/>
  <c r="E225" i="1"/>
  <c r="F34" i="1"/>
  <c r="E34" i="1"/>
  <c r="F226" i="1"/>
  <c r="E226" i="1"/>
  <c r="F168" i="1"/>
  <c r="E168" i="1"/>
  <c r="F19" i="1"/>
  <c r="E19" i="1"/>
  <c r="F183" i="1"/>
  <c r="E183" i="1"/>
  <c r="F10" i="1"/>
  <c r="E10" i="1"/>
  <c r="F167" i="1"/>
  <c r="E167" i="1"/>
  <c r="F159" i="1"/>
  <c r="E159" i="1"/>
  <c r="F28" i="1"/>
  <c r="E28" i="1"/>
  <c r="F128" i="1"/>
  <c r="E128" i="1"/>
  <c r="F102" i="1"/>
  <c r="E102" i="1"/>
  <c r="F129" i="1"/>
  <c r="E129" i="1"/>
  <c r="F56" i="1"/>
  <c r="E56" i="1"/>
  <c r="F73" i="1"/>
  <c r="E73" i="1"/>
  <c r="F91" i="6" l="1"/>
  <c r="F255" i="1" s="1"/>
  <c r="E91" i="6"/>
  <c r="E255" i="1" s="1"/>
  <c r="F197" i="1"/>
  <c r="E197" i="1"/>
  <c r="F240" i="1"/>
  <c r="E240" i="1"/>
  <c r="F107" i="1"/>
  <c r="E107" i="1"/>
  <c r="F94" i="1"/>
  <c r="E94" i="1"/>
  <c r="F138" i="1"/>
  <c r="E138" i="1"/>
  <c r="F110" i="1"/>
  <c r="E110" i="1"/>
  <c r="F31" i="1"/>
  <c r="E31" i="1"/>
  <c r="F52" i="1"/>
  <c r="E52" i="1"/>
  <c r="F215" i="1"/>
  <c r="E215" i="1"/>
  <c r="F201" i="1"/>
  <c r="E201" i="1"/>
  <c r="F164" i="1"/>
  <c r="E164" i="1"/>
  <c r="F77" i="1"/>
  <c r="E77" i="1"/>
  <c r="F178" i="1"/>
  <c r="E178" i="1"/>
  <c r="F58" i="1"/>
  <c r="E58" i="1"/>
  <c r="F188" i="1"/>
  <c r="E86" i="1"/>
  <c r="E93" i="1"/>
  <c r="E141" i="1"/>
  <c r="E142" i="1"/>
  <c r="E95" i="1"/>
  <c r="E96" i="1"/>
  <c r="E98" i="1"/>
  <c r="E99" i="1"/>
  <c r="E111" i="1"/>
  <c r="E112" i="1"/>
  <c r="E115" i="1"/>
  <c r="E105" i="1"/>
  <c r="E127" i="1"/>
  <c r="E131" i="1"/>
  <c r="E139" i="1"/>
  <c r="E143" i="1"/>
  <c r="E145" i="1"/>
  <c r="E154" i="1"/>
  <c r="E161" i="1"/>
  <c r="E162" i="1"/>
  <c r="E179" i="1"/>
  <c r="E184" i="1"/>
  <c r="E186" i="1"/>
  <c r="E192" i="1"/>
  <c r="E194" i="1"/>
  <c r="E202" i="1"/>
  <c r="E206" i="1"/>
  <c r="E211" i="1"/>
  <c r="E213" i="1"/>
  <c r="E222" i="1"/>
  <c r="E224" i="1"/>
  <c r="E227" i="1"/>
  <c r="E229" i="1"/>
  <c r="E234" i="1"/>
  <c r="E241" i="1"/>
  <c r="E242" i="1"/>
  <c r="E188" i="1"/>
  <c r="F48" i="1"/>
  <c r="E48" i="1"/>
  <c r="F35" i="1"/>
  <c r="E35" i="1"/>
  <c r="F5" i="1"/>
  <c r="E5" i="1"/>
  <c r="F105" i="1"/>
  <c r="F141" i="1"/>
  <c r="F142" i="1"/>
  <c r="F86" i="1"/>
  <c r="F47" i="1"/>
  <c r="E47" i="1"/>
  <c r="F61" i="1"/>
  <c r="E61" i="1"/>
  <c r="F55" i="1"/>
  <c r="E55" i="1"/>
  <c r="F93" i="5" l="1"/>
  <c r="F254" i="1" s="1"/>
  <c r="E93" i="5"/>
  <c r="E254" i="1" s="1"/>
  <c r="F234" i="1"/>
  <c r="F93" i="1"/>
  <c r="F42" i="1"/>
  <c r="E42" i="1"/>
  <c r="F211" i="1"/>
  <c r="F184" i="1"/>
  <c r="F139" i="1"/>
  <c r="F45" i="1"/>
  <c r="E45" i="1"/>
  <c r="F179" i="1"/>
  <c r="F15" i="1"/>
  <c r="E15" i="1"/>
  <c r="F27" i="1"/>
  <c r="E27" i="1"/>
  <c r="F85" i="1"/>
  <c r="E85" i="1"/>
  <c r="F54" i="1"/>
  <c r="E54" i="1"/>
  <c r="F73" i="3" l="1"/>
  <c r="E73" i="3"/>
  <c r="F70" i="4" l="1"/>
  <c r="F253" i="1" s="1"/>
  <c r="E70" i="4"/>
  <c r="E253" i="1" s="1"/>
  <c r="F252" i="1"/>
  <c r="E252" i="1"/>
  <c r="F194" i="1"/>
  <c r="F192" i="1"/>
  <c r="F111" i="1"/>
  <c r="F145" i="1"/>
  <c r="F162" i="1"/>
  <c r="F112" i="1"/>
  <c r="F49" i="1"/>
  <c r="E49" i="1"/>
  <c r="F143" i="1"/>
  <c r="F50" i="1"/>
  <c r="E50" i="1"/>
  <c r="F96" i="1"/>
  <c r="F82" i="1"/>
  <c r="E82" i="1"/>
  <c r="F63" i="1"/>
  <c r="E63" i="1"/>
  <c r="F131" i="1"/>
  <c r="F127" i="1"/>
  <c r="F95" i="1"/>
  <c r="F57" i="1"/>
  <c r="E57" i="1"/>
  <c r="F83" i="1"/>
  <c r="E83" i="1"/>
  <c r="F51" i="1" l="1"/>
  <c r="F98" i="1"/>
  <c r="F99" i="1"/>
  <c r="F115" i="1"/>
  <c r="F154" i="1"/>
  <c r="F161" i="1"/>
  <c r="F186" i="1"/>
  <c r="F202" i="1"/>
  <c r="F206" i="1"/>
  <c r="F213" i="1"/>
  <c r="F222" i="1"/>
  <c r="F224" i="1"/>
  <c r="F227" i="1"/>
  <c r="F229" i="1"/>
  <c r="F241" i="1"/>
  <c r="F242" i="1"/>
  <c r="E51" i="1"/>
  <c r="F61" i="2"/>
  <c r="F251" i="1" s="1"/>
  <c r="F263" i="1" s="1"/>
  <c r="E61" i="2"/>
  <c r="E251" i="1" s="1"/>
  <c r="E263" i="1" s="1"/>
  <c r="E244" i="1" l="1"/>
  <c r="F244" i="1"/>
</calcChain>
</file>

<file path=xl/sharedStrings.xml><?xml version="1.0" encoding="utf-8"?>
<sst xmlns="http://schemas.openxmlformats.org/spreadsheetml/2006/main" count="5815" uniqueCount="934">
  <si>
    <t>2022 metais Lietuvos kino teatruose rodytų filmų topas</t>
  </si>
  <si>
    <t>Filmo pavadinimas</t>
  </si>
  <si>
    <t>Filmo pavadinimas orginalo kalba</t>
  </si>
  <si>
    <t>Kilmės šalis</t>
  </si>
  <si>
    <t>Pajamos 
(Eur)</t>
  </si>
  <si>
    <t>Žiūrovų skaičius</t>
  </si>
  <si>
    <t>Kopijų skaičius</t>
  </si>
  <si>
    <t>Premjeros data</t>
  </si>
  <si>
    <t>Platintojas</t>
  </si>
  <si>
    <t>1</t>
  </si>
  <si>
    <t>Vyras už pinigus</t>
  </si>
  <si>
    <t>LT</t>
  </si>
  <si>
    <t>19</t>
  </si>
  <si>
    <t>2021.12.31</t>
  </si>
  <si>
    <t>Dublis LT</t>
  </si>
  <si>
    <t>2</t>
  </si>
  <si>
    <t>Betmenas</t>
  </si>
  <si>
    <t>The Batman</t>
  </si>
  <si>
    <t>US</t>
  </si>
  <si>
    <t>2022.03.04</t>
  </si>
  <si>
    <t>ACME Film / WB</t>
  </si>
  <si>
    <t>3</t>
  </si>
  <si>
    <t>Žmogus voras: nėra kelio atgal</t>
  </si>
  <si>
    <t>Spiderman No Way Home</t>
  </si>
  <si>
    <t>13</t>
  </si>
  <si>
    <t>2021.12.17</t>
  </si>
  <si>
    <t>ACME Film / SONY</t>
  </si>
  <si>
    <t>4</t>
  </si>
  <si>
    <t>Neatrastas</t>
  </si>
  <si>
    <t>Uncharted</t>
  </si>
  <si>
    <t>15</t>
  </si>
  <si>
    <t>2022.02.18</t>
  </si>
  <si>
    <t>5</t>
  </si>
  <si>
    <t>Dainuok 2</t>
  </si>
  <si>
    <t>Sing 2</t>
  </si>
  <si>
    <t>2021.12.22</t>
  </si>
  <si>
    <t>Dukine Film Distribution / Universal Pictures</t>
  </si>
  <si>
    <t>6</t>
  </si>
  <si>
    <t>Dičkis šuo Klifordas</t>
  </si>
  <si>
    <t>Clifford The Big Red Dog</t>
  </si>
  <si>
    <t>US, UK, CA</t>
  </si>
  <si>
    <t>2022.01.07</t>
  </si>
  <si>
    <t>Dukine Film Distribution / Paramount Pictures</t>
  </si>
  <si>
    <t>7</t>
  </si>
  <si>
    <t>Moonfall: Mėnulio kritimas</t>
  </si>
  <si>
    <t>Moonfall</t>
  </si>
  <si>
    <t>US, CN, UK</t>
  </si>
  <si>
    <t>2022.02.04</t>
  </si>
  <si>
    <t>ACME Film</t>
  </si>
  <si>
    <t>8</t>
  </si>
  <si>
    <t>Raudonoji panda</t>
  </si>
  <si>
    <t>Turning Red</t>
  </si>
  <si>
    <t>21</t>
  </si>
  <si>
    <t>2022.03.11</t>
  </si>
  <si>
    <t>Theatrical Film Distribution / WDSMPI</t>
  </si>
  <si>
    <t>9</t>
  </si>
  <si>
    <t xml:space="preserve">Kernagis </t>
  </si>
  <si>
    <t>Kino pasaka</t>
  </si>
  <si>
    <t>10</t>
  </si>
  <si>
    <t xml:space="preserve">Gucci mados namai </t>
  </si>
  <si>
    <t>House of Gucci</t>
  </si>
  <si>
    <t>2021.11.26</t>
  </si>
  <si>
    <t>11</t>
  </si>
  <si>
    <t>Atsitiktinis jaunikis</t>
  </si>
  <si>
    <t>Marry Me</t>
  </si>
  <si>
    <t>2022.02.11</t>
  </si>
  <si>
    <t>12</t>
  </si>
  <si>
    <t>Liepsnojanti širdis</t>
  </si>
  <si>
    <t>Fireheart</t>
  </si>
  <si>
    <t>FR, CA</t>
  </si>
  <si>
    <t>18</t>
  </si>
  <si>
    <t>Mirtis ant Nilo</t>
  </si>
  <si>
    <t>Death On The Nile</t>
  </si>
  <si>
    <t>14</t>
  </si>
  <si>
    <t>Blogiukai</t>
  </si>
  <si>
    <t>Bad Guys</t>
  </si>
  <si>
    <t>2022.03.18</t>
  </si>
  <si>
    <t>Klyksmas 5</t>
  </si>
  <si>
    <t>Scream 5</t>
  </si>
  <si>
    <t>2022.01.14</t>
  </si>
  <si>
    <t>16</t>
  </si>
  <si>
    <t>Košmarų skersgatvis</t>
  </si>
  <si>
    <t>Nightmare Alley</t>
  </si>
  <si>
    <t>2022.01.21</t>
  </si>
  <si>
    <t>17</t>
  </si>
  <si>
    <t xml:space="preserve">Enkanto </t>
  </si>
  <si>
    <t>Encanto</t>
  </si>
  <si>
    <t>Viškis piškis ir tamsos žiurkėnas</t>
  </si>
  <si>
    <t>Chickenhare and The Hamster of Darkness</t>
  </si>
  <si>
    <t>BE, FR</t>
  </si>
  <si>
    <t>23</t>
  </si>
  <si>
    <t>VLG film</t>
  </si>
  <si>
    <t>Matrica. Prisikėlimas</t>
  </si>
  <si>
    <t>Matrix Resurrecations</t>
  </si>
  <si>
    <t>2021.12.24</t>
  </si>
  <si>
    <t>20</t>
  </si>
  <si>
    <t>King's Man. Pradžia</t>
  </si>
  <si>
    <t>The King's Man</t>
  </si>
  <si>
    <t>US, UK</t>
  </si>
  <si>
    <t>AINBO</t>
  </si>
  <si>
    <t>AINBO: Spirit of the Amazon</t>
  </si>
  <si>
    <t>PE, NL</t>
  </si>
  <si>
    <t>Best Film</t>
  </si>
  <si>
    <t>22</t>
  </si>
  <si>
    <t>Mr. Landsbergis. Sugriauti blogio imperiją</t>
  </si>
  <si>
    <t>LT, UA</t>
  </si>
  <si>
    <t>2022.01.13</t>
  </si>
  <si>
    <t>Garsų pasaulio įrašai</t>
  </si>
  <si>
    <t>Monstrų šeimynėlė 2</t>
  </si>
  <si>
    <t>Happy Family 2</t>
  </si>
  <si>
    <t>DE, UK</t>
  </si>
  <si>
    <t>2022.02.25</t>
  </si>
  <si>
    <t>24</t>
  </si>
  <si>
    <t xml:space="preserve">Trys riešutėliai pelenei </t>
  </si>
  <si>
    <t>Three Wishes for Cinderella</t>
  </si>
  <si>
    <t>NO, LT</t>
  </si>
  <si>
    <t>Travolta</t>
  </si>
  <si>
    <t>25</t>
  </si>
  <si>
    <t>Lobis</t>
  </si>
  <si>
    <t>26</t>
  </si>
  <si>
    <t xml:space="preserve">Rusiški svingeriai </t>
  </si>
  <si>
    <t>Swingers</t>
  </si>
  <si>
    <t>RU</t>
  </si>
  <si>
    <t>Theatrical Film Distribution</t>
  </si>
  <si>
    <t>27</t>
  </si>
  <si>
    <t>Mėlyna kaip apelsinas žemė</t>
  </si>
  <si>
    <t>The Earth is Blue as an Orange</t>
  </si>
  <si>
    <t>Moonmakers</t>
  </si>
  <si>
    <t>28</t>
  </si>
  <si>
    <t>Šuo</t>
  </si>
  <si>
    <t>Dog</t>
  </si>
  <si>
    <t>29</t>
  </si>
  <si>
    <t>Mano vilkas</t>
  </si>
  <si>
    <t>Mystere</t>
  </si>
  <si>
    <t>FR</t>
  </si>
  <si>
    <t>2022.01.28</t>
  </si>
  <si>
    <t>30</t>
  </si>
  <si>
    <t>Williams metodas</t>
  </si>
  <si>
    <t>King Richard</t>
  </si>
  <si>
    <t>31</t>
  </si>
  <si>
    <t>Spencer</t>
  </si>
  <si>
    <t>UK, DE, US</t>
  </si>
  <si>
    <t>32</t>
  </si>
  <si>
    <t xml:space="preserve">Užburta arka </t>
  </si>
  <si>
    <t>Magic Arch</t>
  </si>
  <si>
    <t>DE</t>
  </si>
  <si>
    <t>33</t>
  </si>
  <si>
    <t>Ogliai</t>
  </si>
  <si>
    <t>The Ogglies</t>
  </si>
  <si>
    <t>DE, BE</t>
  </si>
  <si>
    <t>Unlimited Media</t>
  </si>
  <si>
    <t>34</t>
  </si>
  <si>
    <t>Drąsiau drąsiau</t>
  </si>
  <si>
    <t>C'mon C'mon</t>
  </si>
  <si>
    <t>A-One Films</t>
  </si>
  <si>
    <t>35</t>
  </si>
  <si>
    <t>Ruonių komanda</t>
  </si>
  <si>
    <t>Seal Team</t>
  </si>
  <si>
    <t>36</t>
  </si>
  <si>
    <t>Greitoji pagalba</t>
  </si>
  <si>
    <t>Ambulance</t>
  </si>
  <si>
    <t>37</t>
  </si>
  <si>
    <t>Auksas</t>
  </si>
  <si>
    <t>Gold</t>
  </si>
  <si>
    <t>AU</t>
  </si>
  <si>
    <t>38</t>
  </si>
  <si>
    <t>Fantazijos tik suaugusiems</t>
  </si>
  <si>
    <t>Fantasies</t>
  </si>
  <si>
    <t>39</t>
  </si>
  <si>
    <t>Jackass amžinai</t>
  </si>
  <si>
    <t>Jackass Forever</t>
  </si>
  <si>
    <t>40</t>
  </si>
  <si>
    <t xml:space="preserve">Nepaklusnusis </t>
  </si>
  <si>
    <t>Непослушник</t>
  </si>
  <si>
    <t>41</t>
  </si>
  <si>
    <t>Misija "Meškučiai"</t>
  </si>
  <si>
    <t>Teddy Boom</t>
  </si>
  <si>
    <t>42</t>
  </si>
  <si>
    <t xml:space="preserve">Eglutės 8 </t>
  </si>
  <si>
    <t>Ёлки 8</t>
  </si>
  <si>
    <t>43</t>
  </si>
  <si>
    <t>Agentės 355</t>
  </si>
  <si>
    <t>The 355</t>
  </si>
  <si>
    <t>44</t>
  </si>
  <si>
    <t>Mano mažasis karalius</t>
  </si>
  <si>
    <t>King</t>
  </si>
  <si>
    <t>FR, BE</t>
  </si>
  <si>
    <t>2022.03.25</t>
  </si>
  <si>
    <t>45</t>
  </si>
  <si>
    <t>Šešėlių žaidimas</t>
  </si>
  <si>
    <t>Blacklight</t>
  </si>
  <si>
    <t>US, AU, CN</t>
  </si>
  <si>
    <t>46</t>
  </si>
  <si>
    <t>Saldymedžio pica</t>
  </si>
  <si>
    <t>Licorice Pizza</t>
  </si>
  <si>
    <t>47</t>
  </si>
  <si>
    <t>Meilė kaip bestseleris</t>
  </si>
  <si>
    <t>Book of Love</t>
  </si>
  <si>
    <t>US, MX</t>
  </si>
  <si>
    <t>2022.01.22</t>
  </si>
  <si>
    <t>48</t>
  </si>
  <si>
    <t xml:space="preserve">Šuolis </t>
  </si>
  <si>
    <t>2021.09.17</t>
  </si>
  <si>
    <t>49</t>
  </si>
  <si>
    <t xml:space="preserve">Pasaulio čempionas </t>
  </si>
  <si>
    <t>Чемпион мира</t>
  </si>
  <si>
    <t>50</t>
  </si>
  <si>
    <t>Planeta Dvynė</t>
  </si>
  <si>
    <t>Project 'Gemini'</t>
  </si>
  <si>
    <t>Top Film Baltic</t>
  </si>
  <si>
    <t>51</t>
  </si>
  <si>
    <t>Samdomas karys</t>
  </si>
  <si>
    <t>Violence of Action (Contractor)</t>
  </si>
  <si>
    <t>52</t>
  </si>
  <si>
    <t xml:space="preserve">Prancūzijos kronikos iš Liberčio, Kanzaso vakaro saulės </t>
  </si>
  <si>
    <t>The French Dispatch of the Liberty, Kansas Evening Sun</t>
  </si>
  <si>
    <t>US, DE</t>
  </si>
  <si>
    <t>2021.11.12</t>
  </si>
  <si>
    <t>53</t>
  </si>
  <si>
    <t>Piligrimai</t>
  </si>
  <si>
    <t>2022.04.08</t>
  </si>
  <si>
    <t>KINO PAVASARIS Distribution</t>
  </si>
  <si>
    <t>54</t>
  </si>
  <si>
    <t>Paryžius. 13-as rajonas</t>
  </si>
  <si>
    <t>Les Olympiades, Paris 13e</t>
  </si>
  <si>
    <t>55</t>
  </si>
  <si>
    <t>Mirtis palauks</t>
  </si>
  <si>
    <t>No Time To Die</t>
  </si>
  <si>
    <t>UK, US</t>
  </si>
  <si>
    <t>2021.10.01</t>
  </si>
  <si>
    <t>56</t>
  </si>
  <si>
    <t>Drive My Car</t>
  </si>
  <si>
    <t>JP</t>
  </si>
  <si>
    <t>2021.12.03</t>
  </si>
  <si>
    <t>57</t>
  </si>
  <si>
    <t>Morbijus</t>
  </si>
  <si>
    <t>Morbius</t>
  </si>
  <si>
    <t>2022.04.01</t>
  </si>
  <si>
    <t>58</t>
  </si>
  <si>
    <t>Esminis instinktas (1992)</t>
  </si>
  <si>
    <t>Basic Instinct (1992)</t>
  </si>
  <si>
    <t>FR, US</t>
  </si>
  <si>
    <t>59</t>
  </si>
  <si>
    <t>Didžioji laisvė</t>
  </si>
  <si>
    <t>Great freedom</t>
  </si>
  <si>
    <t>60</t>
  </si>
  <si>
    <t>Anapus laiko ir šviesos</t>
  </si>
  <si>
    <t>Broom Films</t>
  </si>
  <si>
    <t>61</t>
  </si>
  <si>
    <t>Siuzana Andler</t>
  </si>
  <si>
    <t>Suzanna Andler</t>
  </si>
  <si>
    <t>62</t>
  </si>
  <si>
    <t>Eifelis</t>
  </si>
  <si>
    <t>Eiffel</t>
  </si>
  <si>
    <t>63</t>
  </si>
  <si>
    <t>Meilė. seksas ir pandemija</t>
  </si>
  <si>
    <t>Love. Sex and Pandemic</t>
  </si>
  <si>
    <t>PL</t>
  </si>
  <si>
    <t>Kinostar Filmverleih</t>
  </si>
  <si>
    <t>64</t>
  </si>
  <si>
    <t>Meilužiai</t>
  </si>
  <si>
    <t>Lovers</t>
  </si>
  <si>
    <t>65</t>
  </si>
  <si>
    <t>Bėgikė</t>
  </si>
  <si>
    <t>2021.11.19</t>
  </si>
  <si>
    <t>M-Films</t>
  </si>
  <si>
    <t>66</t>
  </si>
  <si>
    <t>Aplink pasaulį per 80 dienų</t>
  </si>
  <si>
    <t>Around The World in 80 days</t>
  </si>
  <si>
    <t>2021.12.10</t>
  </si>
  <si>
    <t>67</t>
  </si>
  <si>
    <t>Trys šeimos</t>
  </si>
  <si>
    <t>Tre piani</t>
  </si>
  <si>
    <t>IT, FR</t>
  </si>
  <si>
    <t>68</t>
  </si>
  <si>
    <t>Margarita - Šiaurės karalienė</t>
  </si>
  <si>
    <t>Margrete – Queen of the North</t>
  </si>
  <si>
    <t>DK, NO, SE, PL, CZ</t>
  </si>
  <si>
    <t>Estinfilm</t>
  </si>
  <si>
    <t>69</t>
  </si>
  <si>
    <t xml:space="preserve">Mergina ir voras </t>
  </si>
  <si>
    <t>Das Mädchen und die Spinne</t>
  </si>
  <si>
    <t>CH</t>
  </si>
  <si>
    <t>70</t>
  </si>
  <si>
    <t>Apgaulė</t>
  </si>
  <si>
    <t>Tromperie</t>
  </si>
  <si>
    <t>71</t>
  </si>
  <si>
    <t xml:space="preserve">Sen Loranas. Stilius - tai aš </t>
  </si>
  <si>
    <t>Saint Lorant</t>
  </si>
  <si>
    <t>2014.11.14</t>
  </si>
  <si>
    <t>72</t>
  </si>
  <si>
    <t>Meilė yra arti</t>
  </si>
  <si>
    <t>Miłość jest Blisko</t>
  </si>
  <si>
    <t>73</t>
  </si>
  <si>
    <t xml:space="preserve">Klajoklių žemė </t>
  </si>
  <si>
    <t>Nomadland</t>
  </si>
  <si>
    <t>2021.05.07</t>
  </si>
  <si>
    <t>Theatrical Film Distribution / 20th Century Fox</t>
  </si>
  <si>
    <t>74</t>
  </si>
  <si>
    <t>Įsimylėjusi Figaro</t>
  </si>
  <si>
    <t>Falling for Figaro</t>
  </si>
  <si>
    <t>75</t>
  </si>
  <si>
    <t>Bergmano sala</t>
  </si>
  <si>
    <t>Bergman Island</t>
  </si>
  <si>
    <t>BE, FR, SE, DE</t>
  </si>
  <si>
    <t>2022.02.14</t>
  </si>
  <si>
    <t>Kino Aljansas</t>
  </si>
  <si>
    <t>76</t>
  </si>
  <si>
    <t>Kaip „Titanikas“ mane išgelbėjo</t>
  </si>
  <si>
    <t>How the Titanic Became My Lifeboat</t>
  </si>
  <si>
    <t>IS</t>
  </si>
  <si>
    <t>77</t>
  </si>
  <si>
    <t>Vestsaido istorija</t>
  </si>
  <si>
    <t>West Side Story</t>
  </si>
  <si>
    <t>78</t>
  </si>
  <si>
    <t xml:space="preserve">Paralelinės mamos </t>
  </si>
  <si>
    <t>Parallel Mothers</t>
  </si>
  <si>
    <t>ES</t>
  </si>
  <si>
    <t>2021.10.08</t>
  </si>
  <si>
    <t>79</t>
  </si>
  <si>
    <t>Kopa</t>
  </si>
  <si>
    <t xml:space="preserve">Dune </t>
  </si>
  <si>
    <t>80</t>
  </si>
  <si>
    <t>Alkio skonis</t>
  </si>
  <si>
    <t>A Taste of Hunger</t>
  </si>
  <si>
    <t>DK</t>
  </si>
  <si>
    <t>81</t>
  </si>
  <si>
    <t>Fabianas</t>
  </si>
  <si>
    <t>Fabian oder Der Gang vor die Hunde</t>
  </si>
  <si>
    <t>82</t>
  </si>
  <si>
    <t>Tarpininkas</t>
  </si>
  <si>
    <t>The Middle Man</t>
  </si>
  <si>
    <t>DK, CA, NO, DE</t>
  </si>
  <si>
    <t>83</t>
  </si>
  <si>
    <t>Kalėdos džiunglėse</t>
  </si>
  <si>
    <t>Christmas in the Jungle</t>
  </si>
  <si>
    <t>LV</t>
  </si>
  <si>
    <t>84</t>
  </si>
  <si>
    <t>(Ne)Tobulas vyras</t>
  </si>
  <si>
    <t>I'm Your Man</t>
  </si>
  <si>
    <t>2021.08.13</t>
  </si>
  <si>
    <t>85</t>
  </si>
  <si>
    <t>Štai ir mes</t>
  </si>
  <si>
    <t>Hine Anachnu</t>
  </si>
  <si>
    <t>IT, IL</t>
  </si>
  <si>
    <t>86</t>
  </si>
  <si>
    <t>Nedvejok</t>
  </si>
  <si>
    <t>Do Not Hesitate</t>
  </si>
  <si>
    <t>NL</t>
  </si>
  <si>
    <t>87</t>
  </si>
  <si>
    <t xml:space="preserve">Sinefilija </t>
  </si>
  <si>
    <t>88</t>
  </si>
  <si>
    <t>Trys</t>
  </si>
  <si>
    <t>Tres</t>
  </si>
  <si>
    <t>ES, LT, FR</t>
  </si>
  <si>
    <t>89</t>
  </si>
  <si>
    <t>Švelnūs kariai</t>
  </si>
  <si>
    <t>90</t>
  </si>
  <si>
    <t>Teisingumo riteriai</t>
  </si>
  <si>
    <t>Retfærdighedens ryttere</t>
  </si>
  <si>
    <t xml:space="preserve">SE, DK, FI </t>
  </si>
  <si>
    <t>91</t>
  </si>
  <si>
    <t>Titane</t>
  </si>
  <si>
    <t>2021.10.15</t>
  </si>
  <si>
    <t>92</t>
  </si>
  <si>
    <t xml:space="preserve">Paskutinė dvikova </t>
  </si>
  <si>
    <t>The Last Duel</t>
  </si>
  <si>
    <t>93</t>
  </si>
  <si>
    <t>Beibis Nindzė</t>
  </si>
  <si>
    <t>Ninjababy</t>
  </si>
  <si>
    <t>NO</t>
  </si>
  <si>
    <t>94</t>
  </si>
  <si>
    <t>Kalėdos Islandijoje</t>
  </si>
  <si>
    <t>Bergmál</t>
  </si>
  <si>
    <t>Greta Garbo</t>
  </si>
  <si>
    <t>95</t>
  </si>
  <si>
    <t xml:space="preserve">Ypatingieji </t>
  </si>
  <si>
    <t>The Specials</t>
  </si>
  <si>
    <t>2020.02.07</t>
  </si>
  <si>
    <t>96</t>
  </si>
  <si>
    <t>Pradžia</t>
  </si>
  <si>
    <t>Beginning</t>
  </si>
  <si>
    <t>GE, FR</t>
  </si>
  <si>
    <t>97</t>
  </si>
  <si>
    <t>Pilė</t>
  </si>
  <si>
    <t>Les aventures de pil (Pil's Adventures)</t>
  </si>
  <si>
    <t>98</t>
  </si>
  <si>
    <t>Mano mielas monstras</t>
  </si>
  <si>
    <t>My Sweet Monster</t>
  </si>
  <si>
    <t>2021.11.05</t>
  </si>
  <si>
    <t>99</t>
  </si>
  <si>
    <t>Metai prieš karą</t>
  </si>
  <si>
    <t>Gads pirms kara</t>
  </si>
  <si>
    <t>LV, CZ, LT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</si>
  <si>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</si>
  <si>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</si>
  <si>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</si>
  <si>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</si>
  <si>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</si>
  <si>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</si>
  <si>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</si>
  <si>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</si>
  <si>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</si>
  <si>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</si>
  <si>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</si>
  <si>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</si>
  <si>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2022 m. Sausio (January) mėnesį Lietuvos kino teatruose rodytų filmų topas</t>
  </si>
  <si>
    <t>2022 m. Vasario (February) mėnesį Lietuvos kino teatruose rodytų filmų topas</t>
  </si>
  <si>
    <t>2022 m. Kovo (March) mėnesį Lietuvos kino teatruose rodytų filmų topas</t>
  </si>
  <si>
    <t>2022 m. Balandžio (April) mėnesį Lietuvos kino teatruose rodytų filmų topas</t>
  </si>
  <si>
    <t>Fantastic Beasts: The Secrets of Dumbledore</t>
  </si>
  <si>
    <t>Fantastiniai gyvūnai: Dumbldoro paslaptys</t>
  </si>
  <si>
    <t>Drugelio Širdis</t>
  </si>
  <si>
    <t>Unbearable Weight of  Massive Talent</t>
  </si>
  <si>
    <t>Nepakeliamas milžiniško talento svoris</t>
  </si>
  <si>
    <t>Fantastic Beasts: And Where To Find Them</t>
  </si>
  <si>
    <t>Fantastiniai gyvūnai ir kur juos rasti</t>
  </si>
  <si>
    <t>Fantastic Beasts: Crimes of Grindelwald</t>
  </si>
  <si>
    <t>Fantastiniai gyvūnai:Grindelvaldo piktadartystės</t>
  </si>
  <si>
    <t>2022.04.15</t>
  </si>
  <si>
    <t>2022.04.22</t>
  </si>
  <si>
    <t>2016.11.18</t>
  </si>
  <si>
    <t>2018.11.16</t>
  </si>
  <si>
    <t>Wild men</t>
  </si>
  <si>
    <t>Laukiniai vyrai</t>
  </si>
  <si>
    <t>Charlotte apie Jane</t>
  </si>
  <si>
    <t>Jane par Charlotte</t>
  </si>
  <si>
    <t>2022.04.29</t>
  </si>
  <si>
    <t>Sonic The Hedgehog 2</t>
  </si>
  <si>
    <t xml:space="preserve">Ežiukas Sonic 2 </t>
  </si>
  <si>
    <t>US, CA, JP</t>
  </si>
  <si>
    <t>Girls To Buy</t>
  </si>
  <si>
    <t xml:space="preserve">Eskortės </t>
  </si>
  <si>
    <t>Ooops! The adventure continues</t>
  </si>
  <si>
    <t>Ups! Nuotykiai tęsiasi</t>
  </si>
  <si>
    <t>DE, LU, IE</t>
  </si>
  <si>
    <t>The Lost City</t>
  </si>
  <si>
    <t>Prarastas miestas</t>
  </si>
  <si>
    <t>Everything Everywhere All at Once</t>
  </si>
  <si>
    <t>Viskas iškart ir visur</t>
  </si>
  <si>
    <t>Downton Abbey: A New Era</t>
  </si>
  <si>
    <t>Dauntono Abatija 2: nauja era</t>
  </si>
  <si>
    <t>The Northman</t>
  </si>
  <si>
    <t>Vikingas</t>
  </si>
  <si>
    <t>Star Dog and Turbo Cat</t>
  </si>
  <si>
    <t xml:space="preserve">Kosminis šuo ir turbo katinas </t>
  </si>
  <si>
    <t>UK</t>
  </si>
  <si>
    <t>The Bunker game</t>
  </si>
  <si>
    <t xml:space="preserve">Bunkerio žaidimas </t>
  </si>
  <si>
    <t>Post Mortem</t>
  </si>
  <si>
    <t>HU</t>
  </si>
  <si>
    <t>Jag är Zlatan</t>
  </si>
  <si>
    <t>Aš esu Zlatanas</t>
  </si>
  <si>
    <t>SE</t>
  </si>
  <si>
    <t>The Survivor</t>
  </si>
  <si>
    <t>Išgyvenęs</t>
  </si>
  <si>
    <t>US, CA, HU</t>
  </si>
  <si>
    <t>Gyvenimo kaina</t>
  </si>
  <si>
    <t>Otar's Death</t>
  </si>
  <si>
    <t>GE, DE, LT</t>
  </si>
  <si>
    <t>Blogiausias žmogus pasaulyje</t>
  </si>
  <si>
    <t>Anetė</t>
  </si>
  <si>
    <t>Herojus</t>
  </si>
  <si>
    <t>Jos vardas Prancūzija</t>
  </si>
  <si>
    <t>Saulėlydis</t>
  </si>
  <si>
    <t>Mažytė mama</t>
  </si>
  <si>
    <t>Neramieji</t>
  </si>
  <si>
    <t>Memoria</t>
  </si>
  <si>
    <t>Likimas ir fantazijos</t>
  </si>
  <si>
    <t>Pirmoji karvė</t>
  </si>
  <si>
    <t>Drakonas ir strazdanotoji gražuolė</t>
  </si>
  <si>
    <t>Ties virimo riba</t>
  </si>
  <si>
    <t>Evoliucija</t>
  </si>
  <si>
    <t>2022.04.04</t>
  </si>
  <si>
    <t>Verdens verste menneske</t>
  </si>
  <si>
    <t>NO, FR, SE, DK</t>
  </si>
  <si>
    <t>Annette</t>
  </si>
  <si>
    <t>FR, DE, BE, JP, MX</t>
  </si>
  <si>
    <t>Ghahreman</t>
  </si>
  <si>
    <t>IR, FR</t>
  </si>
  <si>
    <t>France</t>
  </si>
  <si>
    <t>FR, DE, IT, BE</t>
  </si>
  <si>
    <t>MX, FR, SE</t>
  </si>
  <si>
    <t>Sundown</t>
  </si>
  <si>
    <t>Petite maman</t>
  </si>
  <si>
    <t>Les intranquilles</t>
  </si>
  <si>
    <t>BE, LU, FR</t>
  </si>
  <si>
    <t>CO, TH, UK, MX, FR</t>
  </si>
  <si>
    <t>Guzen to Sozo</t>
  </si>
  <si>
    <t>First Cow</t>
  </si>
  <si>
    <t>Ryû to sobakasu no hime</t>
  </si>
  <si>
    <t>Boiling Point</t>
  </si>
  <si>
    <t>Evolution</t>
  </si>
  <si>
    <t>DE, HU</t>
  </si>
  <si>
    <t>Gerasis bosas</t>
  </si>
  <si>
    <t>Alkarasas</t>
  </si>
  <si>
    <t>Svečiuose</t>
  </si>
  <si>
    <t>Viskas bus kitaip</t>
  </si>
  <si>
    <t>Alcarràs</t>
  </si>
  <si>
    <t>ES, IT</t>
  </si>
  <si>
    <t>El Buen Patrón</t>
  </si>
  <si>
    <t>Gæsterne</t>
  </si>
  <si>
    <t>DK, NL</t>
  </si>
  <si>
    <t>Everything Will Change</t>
  </si>
  <si>
    <t>DE, NL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</si>
  <si>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</si>
  <si>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</si>
  <si>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</si>
  <si>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</si>
  <si>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</si>
  <si>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</si>
  <si>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</si>
  <si>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</si>
  <si>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</si>
  <si>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</si>
  <si>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</si>
  <si>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</si>
  <si>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</si>
  <si>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</si>
  <si>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</si>
  <si>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</si>
  <si>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</si>
  <si>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</si>
  <si>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</si>
  <si>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</si>
  <si>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</si>
  <si>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</si>
  <si>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</si>
  <si>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</si>
  <si>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</si>
  <si>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</si>
  <si>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</si>
  <si>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</si>
  <si>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</si>
  <si>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</si>
  <si>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</si>
  <si>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</si>
  <si>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</si>
  <si>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</si>
  <si>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</si>
  <si>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</si>
  <si>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</si>
  <si>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</si>
  <si>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2022 m. Gegužės (May) mėnesį Lietuvos kino teatruose rodytų filmų topas</t>
  </si>
  <si>
    <t>Avelė</t>
  </si>
  <si>
    <t>2022.05.11</t>
  </si>
  <si>
    <t>Nepalikti žymių</t>
  </si>
  <si>
    <t>2022.05.12</t>
  </si>
  <si>
    <t>Mano žmonos istorija</t>
  </si>
  <si>
    <t>2022.05.13</t>
  </si>
  <si>
    <t>Dýrið</t>
  </si>
  <si>
    <t>IS, PL, SE</t>
  </si>
  <si>
    <t>Żeby Nie Było Śladów</t>
  </si>
  <si>
    <t>FR, PL, CZ</t>
  </si>
  <si>
    <t>A Feleségem Története.</t>
  </si>
  <si>
    <t>HU, DE, FR, IT</t>
  </si>
  <si>
    <t>Doctor Strange in the Multiverse of Madness</t>
  </si>
  <si>
    <t xml:space="preserve">Daktaras Streindžas beprotybės multivisatoje </t>
  </si>
  <si>
    <t>Top Gun Maverick</t>
  </si>
  <si>
    <t>Asas Maverikas</t>
  </si>
  <si>
    <t>White Raven</t>
  </si>
  <si>
    <t>Baltas varnas</t>
  </si>
  <si>
    <t>Vaiduoklių žemė</t>
  </si>
  <si>
    <t>Incident In A Ghost Land</t>
  </si>
  <si>
    <t>CA, FR</t>
  </si>
  <si>
    <t xml:space="preserve">Theatrical Film Distribution </t>
  </si>
  <si>
    <t>2022.05.06</t>
  </si>
  <si>
    <t>2022.05.27</t>
  </si>
  <si>
    <t>UA</t>
  </si>
  <si>
    <t>Operation Mincemeat</t>
  </si>
  <si>
    <t>Operacija "Mincemeat"</t>
  </si>
  <si>
    <t>Tarp pilkų debesų</t>
  </si>
  <si>
    <t>2018.10.12</t>
  </si>
  <si>
    <t>Koati</t>
  </si>
  <si>
    <t>Koatis - džiunglių drąsuolis</t>
  </si>
  <si>
    <t>MX, US</t>
  </si>
  <si>
    <t>Room 203</t>
  </si>
  <si>
    <t>Kambarys 203</t>
  </si>
  <si>
    <t>2022.05.20</t>
  </si>
  <si>
    <t>Maya the Bee 3: The Golden Orb</t>
  </si>
  <si>
    <t>Bitė Maja. Auksinis kiaušinis</t>
  </si>
  <si>
    <t>DE, AT</t>
  </si>
  <si>
    <t>A Bookshop in Paris</t>
  </si>
  <si>
    <t>Knygynas Paryžiuje</t>
  </si>
  <si>
    <t>FR, IT</t>
  </si>
  <si>
    <t>Where Is Anne Frank</t>
  </si>
  <si>
    <t>Kur dingo Ana Frank?</t>
  </si>
  <si>
    <t>BE, LU, FR, NL</t>
  </si>
  <si>
    <t>Silent night</t>
  </si>
  <si>
    <t>Tyli naktis</t>
  </si>
  <si>
    <t>Ingenting Å Le Av</t>
  </si>
  <si>
    <t>Menki juokai</t>
  </si>
  <si>
    <t>Ahil</t>
  </si>
  <si>
    <t>Between Two Words</t>
  </si>
  <si>
    <t>Tarp dviejų pasaulių</t>
  </si>
  <si>
    <t>Wanda. mein Wunder</t>
  </si>
  <si>
    <t>Mano nuostabioji Vanda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</si>
  <si>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</si>
  <si>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</si>
  <si>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</si>
  <si>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</si>
  <si>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</si>
  <si>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</si>
  <si>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</si>
  <si>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</si>
  <si>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</si>
  <si>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</si>
  <si>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</si>
  <si>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</si>
  <si>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</si>
  <si>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</si>
  <si>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</si>
  <si>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</si>
  <si>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</si>
  <si>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</si>
  <si>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</si>
  <si>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2022 m. Birželio (June) mėnesį Lietuvos kino teatruose rodytų filmų topas</t>
  </si>
  <si>
    <t>Net ir pelės keliauja į dangų</t>
  </si>
  <si>
    <t>I mysi patrí do nebe</t>
  </si>
  <si>
    <t>CZ, FR, PL, SK</t>
  </si>
  <si>
    <t>2022.06.04</t>
  </si>
  <si>
    <t>Skalvijos kino centras</t>
  </si>
  <si>
    <t>žeme, stop</t>
  </si>
  <si>
    <t>stop-zemlia</t>
  </si>
  <si>
    <t>2022.05.26</t>
  </si>
  <si>
    <t>Aš niekada neverkiu</t>
  </si>
  <si>
    <t>Jak Najdalej Stad</t>
  </si>
  <si>
    <t>PL, IE</t>
  </si>
  <si>
    <t>2021.08.23</t>
  </si>
  <si>
    <t>Mano mama gorila</t>
  </si>
  <si>
    <t>Apstjärnan</t>
  </si>
  <si>
    <t>SE, DK, FI</t>
  </si>
  <si>
    <t>2021.10.24</t>
  </si>
  <si>
    <t>Gauja</t>
  </si>
  <si>
    <t>Smecka</t>
  </si>
  <si>
    <t>CZ, SK, LV</t>
  </si>
  <si>
    <t>2021.05.14</t>
  </si>
  <si>
    <t>Mūsų namai</t>
  </si>
  <si>
    <t>Where We Belong</t>
  </si>
  <si>
    <t>2021.06.03</t>
  </si>
  <si>
    <t>Jokūbas, Mimi ir kalbantys šunys</t>
  </si>
  <si>
    <t>Jekabs, Mimmi un runajosie suni</t>
  </si>
  <si>
    <t>LV, PL</t>
  </si>
  <si>
    <t>2020.10.10</t>
  </si>
  <si>
    <t>Bintė</t>
  </si>
  <si>
    <t>Binti</t>
  </si>
  <si>
    <t>BE</t>
  </si>
  <si>
    <t>2020.09.06</t>
  </si>
  <si>
    <t>Atsargiai, ragana</t>
  </si>
  <si>
    <t>Zlogonje</t>
  </si>
  <si>
    <t>MK</t>
  </si>
  <si>
    <t>2018.12.01</t>
  </si>
  <si>
    <t>Arčiau debesų</t>
  </si>
  <si>
    <t>Cloudboy</t>
  </si>
  <si>
    <t>BG/SE/NL/NO</t>
  </si>
  <si>
    <t>2017.09.10</t>
  </si>
  <si>
    <t>Tamsta Varlius</t>
  </si>
  <si>
    <t>Meester Kikker</t>
  </si>
  <si>
    <t>Keliaujantys paukščiai</t>
  </si>
  <si>
    <t>Les oiseaux de passage</t>
  </si>
  <si>
    <t>BE/FR</t>
  </si>
  <si>
    <t>2015.10.24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</si>
  <si>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</si>
  <si>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</si>
  <si>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</si>
  <si>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</si>
  <si>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</si>
  <si>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</si>
  <si>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</si>
  <si>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</si>
  <si>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</si>
  <si>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</si>
  <si>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</si>
  <si>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Murena</t>
  </si>
  <si>
    <t>Murina</t>
  </si>
  <si>
    <t>HR</t>
  </si>
  <si>
    <t>Paskutiniai ir pirmieji žmonės</t>
  </si>
  <si>
    <t>Last and First Men</t>
  </si>
  <si>
    <t>2021.10.07</t>
  </si>
  <si>
    <t>Ką matome žiūrėdami į dangų</t>
  </si>
  <si>
    <t>Visos mūsų baimės</t>
  </si>
  <si>
    <t>2022.06.17</t>
  </si>
  <si>
    <t>2022.06.07</t>
  </si>
  <si>
    <t>Ras vkhedavt, rodesac cas vukurebt?</t>
  </si>
  <si>
    <t>GE, DE</t>
  </si>
  <si>
    <t>Wszystkie nasze strachy</t>
  </si>
  <si>
    <t>2019.11.22</t>
  </si>
  <si>
    <t>And Then We Danced</t>
  </si>
  <si>
    <t>O tada mes šokome</t>
  </si>
  <si>
    <t>SE, GE, FR</t>
  </si>
  <si>
    <t>Lux Aeterna</t>
  </si>
  <si>
    <t>2021.10.05</t>
  </si>
  <si>
    <t>Nesijaudink, jis toli nenueis</t>
  </si>
  <si>
    <t>Don't Worry, He Won't Get Far on Foot</t>
  </si>
  <si>
    <t>US, FR</t>
  </si>
  <si>
    <t>A-one Films</t>
  </si>
  <si>
    <t>Viskas praėjo gerai</t>
  </si>
  <si>
    <t>Tout s'est bien passé</t>
  </si>
  <si>
    <t>Riba</t>
  </si>
  <si>
    <t>Border</t>
  </si>
  <si>
    <t>SE, DE</t>
  </si>
  <si>
    <t>Dylere</t>
  </si>
  <si>
    <t>La Dorrone</t>
  </si>
  <si>
    <t>2020.10.02</t>
  </si>
  <si>
    <t>Jurassic World: Dominion</t>
  </si>
  <si>
    <t>Jūros periodo pasaulis. Viešpatavimas</t>
  </si>
  <si>
    <t>Lightyear</t>
  </si>
  <si>
    <t>Šviesmetis</t>
  </si>
  <si>
    <t>2022.06.10</t>
  </si>
  <si>
    <t>The Black Phone</t>
  </si>
  <si>
    <t xml:space="preserve">Juodas telefonas </t>
  </si>
  <si>
    <t>2022.06.24</t>
  </si>
  <si>
    <t>Minions: The Rise of Gru</t>
  </si>
  <si>
    <t>Pakalikai 2</t>
  </si>
  <si>
    <t>2022.07.01</t>
  </si>
  <si>
    <t>Marmaduke</t>
  </si>
  <si>
    <t>Marmadukas</t>
  </si>
  <si>
    <t>Elvis</t>
  </si>
  <si>
    <t>Moonbound</t>
  </si>
  <si>
    <t>Į mėnulį</t>
  </si>
  <si>
    <t>Turu the Wacky Hen</t>
  </si>
  <si>
    <t>Padūkėlė Turu</t>
  </si>
  <si>
    <t>Rock Dog 2</t>
  </si>
  <si>
    <t>Svajoklis Budis 2</t>
  </si>
  <si>
    <t>2022.06.03</t>
  </si>
  <si>
    <t xml:space="preserve">ES, AR </t>
  </si>
  <si>
    <t>2021.07.09</t>
  </si>
  <si>
    <t>2021.08.06</t>
  </si>
  <si>
    <t>Liepsnojančios moters portretas</t>
  </si>
  <si>
    <t>Portrait De La Jeune Fille En Feu</t>
  </si>
  <si>
    <t>2020.06.05</t>
  </si>
  <si>
    <t>Donne moi des Ailes</t>
  </si>
  <si>
    <t xml:space="preserve">Suteik man sparnus </t>
  </si>
  <si>
    <t>Kartą kaime</t>
  </si>
  <si>
    <t>Munis</t>
  </si>
  <si>
    <t xml:space="preserve">Vyrai </t>
  </si>
  <si>
    <t>Men</t>
  </si>
  <si>
    <t>Dual</t>
  </si>
  <si>
    <t xml:space="preserve">Klonas </t>
  </si>
  <si>
    <t>US, FI</t>
  </si>
  <si>
    <t>The Exploits of Moominpappa</t>
  </si>
  <si>
    <t>Muminuko nuotykiai</t>
  </si>
  <si>
    <t>FI, PL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</si>
  <si>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</si>
  <si>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</si>
  <si>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</si>
  <si>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</si>
  <si>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</si>
  <si>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</si>
  <si>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</si>
  <si>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</si>
  <si>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</si>
  <si>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</si>
  <si>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</si>
  <si>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</si>
  <si>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</si>
  <si>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</si>
  <si>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</si>
  <si>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</si>
  <si>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</si>
  <si>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</si>
  <si>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</si>
  <si>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</si>
  <si>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</si>
  <si>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</si>
  <si>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</si>
  <si>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</si>
  <si>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</si>
  <si>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2022 m. Liepos (July) mėnesį Lietuvos kino teatruose rodytų filmų topas</t>
  </si>
  <si>
    <t xml:space="preserve">DC League of Super-Pets </t>
  </si>
  <si>
    <t>DC Superaugintinių lyga</t>
  </si>
  <si>
    <t>Orphan First Kill</t>
  </si>
  <si>
    <t>Našlaitė: Pirmoji auka</t>
  </si>
  <si>
    <t>Only Lovers Left Alive</t>
  </si>
  <si>
    <t>Išgyvena tik mylintys</t>
  </si>
  <si>
    <t>2022.07.29</t>
  </si>
  <si>
    <t>US, DE, FR</t>
  </si>
  <si>
    <t>2013.11.07</t>
  </si>
  <si>
    <t>Operacija "O2"</t>
  </si>
  <si>
    <t>Thor: Love and Thunder</t>
  </si>
  <si>
    <t>Toras. Meilė ir griaustinis</t>
  </si>
  <si>
    <t>Žavusis žudikas Tedas Bandis</t>
  </si>
  <si>
    <t>Extremely Wicked, Shockingly Evil, and Vile</t>
  </si>
  <si>
    <t>2019.05.10</t>
  </si>
  <si>
    <t>LT, EE. FI, LV</t>
  </si>
  <si>
    <t>2021.10.22</t>
  </si>
  <si>
    <t>Savas, svetimas, mylimas</t>
  </si>
  <si>
    <t>Singing fish</t>
  </si>
  <si>
    <t>Ratai, taurės ir La Manča</t>
  </si>
  <si>
    <t>In The Bottle</t>
  </si>
  <si>
    <t>Joyeuse Retraite! 2</t>
  </si>
  <si>
    <t>Atostogos prancūziškai</t>
  </si>
  <si>
    <t>2022.07.22</t>
  </si>
  <si>
    <t>How To Please A Woman</t>
  </si>
  <si>
    <t>Kaip patenkinti moterį</t>
  </si>
  <si>
    <t>2022.07.08</t>
  </si>
  <si>
    <t>Omerta 6/12</t>
  </si>
  <si>
    <t>2022.07.15</t>
  </si>
  <si>
    <t>FI</t>
  </si>
  <si>
    <t>Tiktai žvėrys</t>
  </si>
  <si>
    <t>Seules les bêtes</t>
  </si>
  <si>
    <t>2021.07.16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</si>
  <si>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</si>
  <si>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</si>
  <si>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</si>
  <si>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</si>
  <si>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</si>
  <si>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</si>
  <si>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</si>
  <si>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</si>
  <si>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</si>
  <si>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</si>
  <si>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</si>
  <si>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</si>
  <si>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Kur bežiūrėčiau - miško tankmė</t>
  </si>
  <si>
    <t>Rengeteg – mindenhol látlak</t>
  </si>
  <si>
    <t>205</t>
  </si>
  <si>
    <t>2022 m. Rugpjūčio (August) mėnesį Lietuvos kino teatruose rodytų filmų topas</t>
  </si>
  <si>
    <t>Ne</t>
  </si>
  <si>
    <t>Nope</t>
  </si>
  <si>
    <t>Trash</t>
  </si>
  <si>
    <t xml:space="preserve">Šiukšliai. Stebuklingos piramidės legenda </t>
  </si>
  <si>
    <t>Fall</t>
  </si>
  <si>
    <t xml:space="preserve">Svaiginantis aukštis </t>
  </si>
  <si>
    <t>Beast</t>
  </si>
  <si>
    <t>Žvėris</t>
  </si>
  <si>
    <t>2022.08.12</t>
  </si>
  <si>
    <t>IT</t>
  </si>
  <si>
    <t>2022.08.19</t>
  </si>
  <si>
    <t>2022.08.26</t>
  </si>
  <si>
    <t>Where the Crawdads Sing</t>
  </si>
  <si>
    <t>Bullet Train</t>
  </si>
  <si>
    <t>Kulkų ekspresas</t>
  </si>
  <si>
    <t>Invitation</t>
  </si>
  <si>
    <t>Kraujo kvietimas</t>
  </si>
  <si>
    <t>Gulliver Returns</t>
  </si>
  <si>
    <t>Guliveris grįžta</t>
  </si>
  <si>
    <t>Midnight in Paris</t>
  </si>
  <si>
    <t>Vidurnaktis Paryžiuje</t>
  </si>
  <si>
    <t>Peter Rabbit 2</t>
  </si>
  <si>
    <t>Ten, kur gieda vėžiai</t>
  </si>
  <si>
    <t>Dragon Ball Super: Super Hero</t>
  </si>
  <si>
    <t>2011.09.09</t>
  </si>
  <si>
    <t>Triušis Piteris2: Pabėgimas</t>
  </si>
  <si>
    <t>US, AU</t>
  </si>
  <si>
    <t>2021.06.11</t>
  </si>
  <si>
    <t>US, JP</t>
  </si>
  <si>
    <t>2022.08.05</t>
  </si>
  <si>
    <t>After Ever Happy</t>
  </si>
  <si>
    <t>AFTER. Kai tapome laimingi</t>
  </si>
  <si>
    <t>2022.09.02</t>
  </si>
  <si>
    <t>Checkered Ninja 2</t>
  </si>
  <si>
    <t>Languotas Nindzė: misija Tailande</t>
  </si>
  <si>
    <t>Dainos lapei</t>
  </si>
  <si>
    <t>Tvano nebus</t>
  </si>
  <si>
    <t>Tremora</t>
  </si>
  <si>
    <t>BABAUŽIUKAI. Septynios fantastiškos istorijos</t>
  </si>
  <si>
    <t>MB Laukite tęsinio</t>
  </si>
  <si>
    <t>L'événement</t>
  </si>
  <si>
    <t>Įvykis</t>
  </si>
  <si>
    <t>Supereroi</t>
  </si>
  <si>
    <t xml:space="preserve">Superherojai 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</si>
  <si>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</si>
  <si>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</si>
  <si>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</si>
  <si>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</si>
  <si>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</si>
  <si>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</si>
  <si>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</si>
  <si>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</si>
  <si>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</si>
  <si>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</si>
  <si>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</si>
  <si>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</si>
  <si>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</si>
  <si>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</si>
  <si>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</si>
  <si>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</si>
  <si>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</si>
  <si>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</si>
  <si>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Tarp upių</t>
  </si>
  <si>
    <t>RO</t>
  </si>
  <si>
    <t>Întregalde</t>
  </si>
  <si>
    <t>2022 m. Rugsėjo (September) mėnesį Lietuvos kino teatruose rodytų filmų topas</t>
  </si>
  <si>
    <t>Ko nežino vyrai</t>
  </si>
  <si>
    <t>Don't Worry Darling</t>
  </si>
  <si>
    <t>Nesijaudink, brangioji</t>
  </si>
  <si>
    <t>2022.09.16</t>
  </si>
  <si>
    <t>2022.09.23</t>
  </si>
  <si>
    <t>Ticket To Paradise</t>
  </si>
  <si>
    <t xml:space="preserve">Bilietas į rojų </t>
  </si>
  <si>
    <t>Avatar (Re-release)</t>
  </si>
  <si>
    <t>Įsikūnijimas (kartojimas)</t>
  </si>
  <si>
    <t>Smile</t>
  </si>
  <si>
    <t xml:space="preserve">Šypsena </t>
  </si>
  <si>
    <t>About Fate</t>
  </si>
  <si>
    <t>Likimo sujungti</t>
  </si>
  <si>
    <t>2022.09.09</t>
  </si>
  <si>
    <t>Luca</t>
  </si>
  <si>
    <t xml:space="preserve">Lukas </t>
  </si>
  <si>
    <t>Paws of fury</t>
  </si>
  <si>
    <t>Pasiutusios letenos. Henko legenda</t>
  </si>
  <si>
    <t xml:space="preserve">Vesper </t>
  </si>
  <si>
    <t>2022.09.30</t>
  </si>
  <si>
    <t>Three Thousand Years of Longing</t>
  </si>
  <si>
    <t xml:space="preserve">Trys tūkstančiai metų troškimų </t>
  </si>
  <si>
    <t>The Harbinger</t>
  </si>
  <si>
    <t xml:space="preserve">Prakeiktoji </t>
  </si>
  <si>
    <t>Menteur</t>
  </si>
  <si>
    <t>Melagis</t>
  </si>
  <si>
    <t>Knor</t>
  </si>
  <si>
    <t>Kriu</t>
  </si>
  <si>
    <t>NL, BE</t>
  </si>
  <si>
    <t>Coupez!</t>
  </si>
  <si>
    <t>Baigta!</t>
  </si>
  <si>
    <t>Vagiliautojai</t>
  </si>
  <si>
    <t>Shoplifters</t>
  </si>
  <si>
    <t>2019.04.19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</si>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</sst>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&quot;.&quot;mm&quot;.&quot;dd;@"/>
    <numFmt numFmtId="165" formatCode="yyyy\.mm\.dd;@"/>
    <numFmt numFmtId="166" formatCode="_(&quot;$&quot;* #,##0.00_);_(&quot;$&quot;* \(#,##0.00\);_(&quot;$&quot;* &quot;-&quot;??_);_(@_)"/>
    <numFmt numFmtId="167" formatCode="yyyy/mm/dd;@"/>
  </numFmts>
  <fonts count="2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rgb="FF000000"/>
      <name val="Verdana"/>
      <family val="2"/>
    </font>
    <font>
      <b/>
      <sz val="14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theme="1"/>
      <name val="Verdana"/>
      <family val="2"/>
      <charset val="186"/>
    </font>
    <font>
      <sz val="8"/>
      <color rgb="FF000000"/>
      <name val="Verdana"/>
      <family val="2"/>
    </font>
    <font>
      <sz val="10"/>
      <name val="Verdana"/>
      <family val="2"/>
      <charset val="186"/>
    </font>
    <font>
      <sz val="10"/>
      <color indexed="8"/>
      <name val="Verdana"/>
      <family val="2"/>
      <charset val="186"/>
    </font>
    <font>
      <b/>
      <sz val="12"/>
      <color rgb="FF000000"/>
      <name val="Calibri"/>
      <family val="2"/>
    </font>
    <font>
      <sz val="8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rgb="FF000000"/>
      <name val="Calibri"/>
      <family val="2"/>
      <charset val="186"/>
    </font>
    <font>
      <sz val="8"/>
      <name val="Calibri"/>
      <family val="2"/>
      <charset val="186"/>
      <scheme val="minor"/>
    </font>
    <font>
      <sz val="8"/>
      <name val="Verdana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7">
    <xf numFmtId="0" fontId="0" fillId="0" borderId="0"/>
    <xf numFmtId="0" fontId="1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43" fontId="15" fillId="0" borderId="0" applyFill="0" applyBorder="0" applyAlignment="0" applyProtection="0"/>
    <xf numFmtId="0" fontId="15" fillId="0" borderId="0"/>
    <xf numFmtId="0" fontId="8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1" fillId="0" borderId="0"/>
    <xf numFmtId="0" fontId="12" fillId="0" borderId="0"/>
    <xf numFmtId="0" fontId="22" fillId="0" borderId="0"/>
    <xf numFmtId="0" fontId="1" fillId="0" borderId="0"/>
    <xf numFmtId="0" fontId="22" fillId="0" borderId="0"/>
    <xf numFmtId="0" fontId="21" fillId="0" borderId="0"/>
    <xf numFmtId="43" fontId="15" fillId="0" borderId="0" applyFill="0" applyBorder="0" applyAlignment="0" applyProtection="0"/>
    <xf numFmtId="0" fontId="22" fillId="0" borderId="0"/>
    <xf numFmtId="43" fontId="15" fillId="0" borderId="0" applyFill="0" applyBorder="0" applyAlignment="0" applyProtection="0"/>
    <xf numFmtId="43" fontId="15" fillId="0" borderId="0" applyFill="0" applyBorder="0" applyAlignment="0" applyProtection="0"/>
    <xf numFmtId="43" fontId="15" fillId="0" borderId="0" applyFill="0" applyBorder="0" applyAlignment="0" applyProtection="0"/>
    <xf numFmtId="43" fontId="15" fillId="0" borderId="0" applyFill="0" applyBorder="0" applyAlignment="0" applyProtection="0"/>
    <xf numFmtId="43" fontId="15" fillId="0" borderId="0" applyFill="0" applyBorder="0" applyAlignment="0" applyProtection="0"/>
    <xf numFmtId="43" fontId="15" fillId="0" borderId="0" applyFill="0" applyBorder="0" applyAlignment="0" applyProtection="0"/>
    <xf numFmtId="0" fontId="1" fillId="0" borderId="0"/>
  </cellStyleXfs>
  <cellXfs count="98">
    <xf numFmtId="0" fontId="0" fillId="0" borderId="0" xfId="0"/>
    <xf numFmtId="8" fontId="4" fillId="0" borderId="0" xfId="0" applyNumberFormat="1" applyFont="1"/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wrapText="1"/>
    </xf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3" fontId="4" fillId="0" borderId="0" xfId="0" applyNumberFormat="1" applyFont="1"/>
    <xf numFmtId="4" fontId="4" fillId="0" borderId="0" xfId="0" applyNumberFormat="1" applyFont="1"/>
    <xf numFmtId="164" fontId="4" fillId="5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3" fontId="4" fillId="0" borderId="6" xfId="0" applyNumberFormat="1" applyFont="1" applyBorder="1"/>
    <xf numFmtId="2" fontId="4" fillId="0" borderId="0" xfId="0" applyNumberFormat="1" applyFont="1" applyAlignment="1">
      <alignment horizontal="center"/>
    </xf>
    <xf numFmtId="3" fontId="5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10" fillId="0" borderId="2" xfId="0" applyNumberFormat="1" applyFont="1" applyBorder="1" applyAlignment="1">
      <alignment horizontal="center" vertical="center"/>
    </xf>
    <xf numFmtId="49" fontId="8" fillId="3" borderId="5" xfId="0" applyNumberFormat="1" applyFont="1" applyFill="1" applyBorder="1" applyAlignment="1">
      <alignment vertical="center" wrapText="1"/>
    </xf>
    <xf numFmtId="3" fontId="8" fillId="3" borderId="5" xfId="0" applyNumberFormat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 wrapText="1"/>
    </xf>
    <xf numFmtId="0" fontId="8" fillId="0" borderId="0" xfId="0" applyFont="1"/>
    <xf numFmtId="3" fontId="8" fillId="0" borderId="0" xfId="0" applyNumberFormat="1" applyFont="1"/>
    <xf numFmtId="3" fontId="4" fillId="5" borderId="0" xfId="0" applyNumberFormat="1" applyFont="1" applyFill="1"/>
    <xf numFmtId="49" fontId="4" fillId="0" borderId="9" xfId="0" applyNumberFormat="1" applyFont="1" applyBorder="1" applyAlignment="1">
      <alignment horizontal="left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vertical="center" wrapText="1"/>
    </xf>
    <xf numFmtId="3" fontId="9" fillId="3" borderId="8" xfId="0" applyNumberFormat="1" applyFont="1" applyFill="1" applyBorder="1" applyAlignment="1">
      <alignment horizontal="center" vertical="center"/>
    </xf>
    <xf numFmtId="0" fontId="4" fillId="5" borderId="0" xfId="0" applyFont="1" applyFill="1"/>
    <xf numFmtId="49" fontId="4" fillId="4" borderId="9" xfId="0" applyNumberFormat="1" applyFont="1" applyFill="1" applyBorder="1" applyAlignment="1">
      <alignment vertical="center" wrapText="1"/>
    </xf>
    <xf numFmtId="3" fontId="4" fillId="0" borderId="8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center" vertical="center"/>
    </xf>
    <xf numFmtId="3" fontId="0" fillId="0" borderId="0" xfId="0" applyNumberFormat="1"/>
    <xf numFmtId="49" fontId="8" fillId="3" borderId="9" xfId="0" applyNumberFormat="1" applyFont="1" applyFill="1" applyBorder="1" applyAlignment="1">
      <alignment vertical="center" wrapText="1"/>
    </xf>
    <xf numFmtId="3" fontId="4" fillId="4" borderId="5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67" fontId="13" fillId="0" borderId="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4" fontId="8" fillId="0" borderId="0" xfId="0" applyNumberFormat="1" applyFont="1"/>
    <xf numFmtId="6" fontId="4" fillId="0" borderId="0" xfId="0" applyNumberFormat="1" applyFont="1"/>
    <xf numFmtId="8" fontId="0" fillId="0" borderId="0" xfId="0" applyNumberFormat="1"/>
    <xf numFmtId="6" fontId="0" fillId="0" borderId="0" xfId="0" applyNumberFormat="1"/>
    <xf numFmtId="164" fontId="4" fillId="0" borderId="10" xfId="0" applyNumberFormat="1" applyFont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vertical="center" wrapText="1"/>
    </xf>
    <xf numFmtId="164" fontId="4" fillId="5" borderId="10" xfId="0" applyNumberFormat="1" applyFont="1" applyFill="1" applyBorder="1" applyAlignment="1">
      <alignment horizontal="center" vertical="center" wrapText="1"/>
    </xf>
    <xf numFmtId="8" fontId="8" fillId="0" borderId="0" xfId="0" applyNumberFormat="1" applyFont="1"/>
    <xf numFmtId="8" fontId="4" fillId="5" borderId="0" xfId="0" applyNumberFormat="1" applyFont="1" applyFill="1"/>
    <xf numFmtId="167" fontId="13" fillId="0" borderId="10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0" xfId="0" applyFont="1" applyBorder="1"/>
    <xf numFmtId="8" fontId="4" fillId="0" borderId="0" xfId="0" applyNumberFormat="1" applyFont="1" applyBorder="1"/>
    <xf numFmtId="14" fontId="4" fillId="0" borderId="0" xfId="0" applyNumberFormat="1" applyFont="1"/>
    <xf numFmtId="0" fontId="7" fillId="0" borderId="5" xfId="0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vertical="center" wrapText="1"/>
    </xf>
    <xf numFmtId="49" fontId="8" fillId="3" borderId="11" xfId="0" applyNumberFormat="1" applyFont="1" applyFill="1" applyBorder="1" applyAlignment="1">
      <alignment vertical="center" wrapText="1"/>
    </xf>
    <xf numFmtId="3" fontId="9" fillId="3" borderId="3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8" fillId="3" borderId="9" xfId="0" applyNumberFormat="1" applyFont="1" applyFill="1" applyBorder="1" applyAlignment="1">
      <alignment horizontal="left" vertical="center"/>
    </xf>
    <xf numFmtId="3" fontId="8" fillId="3" borderId="5" xfId="0" applyNumberFormat="1" applyFont="1" applyFill="1" applyBorder="1" applyAlignment="1">
      <alignment horizontal="left" vertical="center"/>
    </xf>
    <xf numFmtId="1" fontId="9" fillId="0" borderId="5" xfId="0" applyNumberFormat="1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4" fontId="8" fillId="0" borderId="0" xfId="0" applyNumberFormat="1" applyFont="1"/>
    <xf numFmtId="49" fontId="4" fillId="0" borderId="10" xfId="0" applyNumberFormat="1" applyFont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 wrapText="1"/>
    </xf>
  </cellXfs>
  <cellStyles count="37">
    <cellStyle name="Comma 2" xfId="12" xr:uid="{6765EF18-C3F3-43E4-AEB2-C3E0611BD9C0}"/>
    <cellStyle name="Comma 2 2" xfId="28" xr:uid="{4DC44FD9-82F9-491F-BF35-04544326FF4C}"/>
    <cellStyle name="Comma 2 2 2" xfId="31" xr:uid="{4FE8A6F1-18D3-422E-BE68-5B7DF975472C}"/>
    <cellStyle name="Comma 2 2 2 2" xfId="35" xr:uid="{B7B3AA66-D0F9-4A50-8C7E-1444E7D572BB}"/>
    <cellStyle name="Comma 2 2 3" xfId="33" xr:uid="{FFA3C106-4596-45CB-8F45-D76D46FC8F13}"/>
    <cellStyle name="Comma 2 3" xfId="30" xr:uid="{57229740-2A4C-4BB4-AE76-6730A79AA482}"/>
    <cellStyle name="Comma 2 3 2" xfId="34" xr:uid="{5067E37A-6312-4DE9-AFFA-76E55FF436A8}"/>
    <cellStyle name="Comma 2 4" xfId="32" xr:uid="{F0B0060E-EEAD-4580-A718-B5C2ACA212FC}"/>
    <cellStyle name="Currency 2" xfId="4" xr:uid="{764FCAFD-0B28-4C19-9F69-7C70A611D181}"/>
    <cellStyle name="Įprastas" xfId="0" builtinId="0"/>
    <cellStyle name="Įprastas 2" xfId="17" xr:uid="{536660FC-CB26-43AD-B2A3-27DE21073B0F}"/>
    <cellStyle name="Įprastas 2 2" xfId="23" xr:uid="{82C45B8F-ACB8-4B56-BB86-DB39A59BDBDE}"/>
    <cellStyle name="Įprastas 3" xfId="18" xr:uid="{835EEE8D-D0CB-4FE1-A739-C292F36E0C61}"/>
    <cellStyle name="Įprastas 4" xfId="26" xr:uid="{754E12F6-B053-4F65-9F41-FE32BAF4653B}"/>
    <cellStyle name="Įprastas 4 2" xfId="29" xr:uid="{3FA54E45-7506-44D0-B077-CF7DCB345629}"/>
    <cellStyle name="Įprastas 5" xfId="27" xr:uid="{2B641D67-9A3B-4EA1-B157-9C5C8FBD42F5}"/>
    <cellStyle name="Normal 10" xfId="21" xr:uid="{FE6DAD28-8153-4B4F-B826-9517B9A9016E}"/>
    <cellStyle name="Normal 11" xfId="22" xr:uid="{D25C972F-5FDE-48F7-A239-1CBFE6593DFC}"/>
    <cellStyle name="Normal 12" xfId="24" xr:uid="{94546A2C-9013-48CF-9530-0AE767126828}"/>
    <cellStyle name="Normal 2" xfId="1" xr:uid="{CCED5FAE-CD58-4C9A-AC71-CAB53A53F77B}"/>
    <cellStyle name="Normal 2 2" xfId="6" xr:uid="{225E8D0E-CEB9-4700-9F95-889D7E93EB05}"/>
    <cellStyle name="Normal 2 3" xfId="16" xr:uid="{5F99979F-28F5-4247-8E27-63864342FA9A}"/>
    <cellStyle name="Normal 2 4" xfId="3" xr:uid="{035F9D97-906F-4653-9663-41D228789FB1}"/>
    <cellStyle name="Normal 2 5" xfId="36" xr:uid="{3C3F66EE-23FB-433A-8828-2F836494203E}"/>
    <cellStyle name="Normal 2 6" xfId="5" xr:uid="{137FBFBF-A7A9-4DAD-BFC9-658934BEE1F7}"/>
    <cellStyle name="Normal 3" xfId="2" xr:uid="{05F92796-4348-43E0-8200-B673FC8A4082}"/>
    <cellStyle name="Normal 3 2" xfId="7" xr:uid="{E744A838-93D9-423D-B5BA-F5BDBE785B5B}"/>
    <cellStyle name="Normal 3 3" xfId="25" xr:uid="{7D3920DA-4DD0-4D30-B4BE-E67297832D70}"/>
    <cellStyle name="Normal 4" xfId="8" xr:uid="{C2879A95-F327-44B1-B576-CEAE16B6848A}"/>
    <cellStyle name="Normal 5" xfId="9" xr:uid="{E2BC1C5B-2794-48CC-B73A-EFC01EBC5C27}"/>
    <cellStyle name="Normal 6" xfId="10" xr:uid="{FD147938-0D4A-4003-B58C-E4E061299742}"/>
    <cellStyle name="Normal 7" xfId="11" xr:uid="{DD13C557-D833-4FA7-8704-569088FDD3FE}"/>
    <cellStyle name="Normal 7 2" xfId="13" xr:uid="{17D8082C-F89B-49D9-ADE1-D141211656A0}"/>
    <cellStyle name="Normal 8" xfId="14" xr:uid="{5202F9E6-005D-4827-BA59-395EB0474634}"/>
    <cellStyle name="Normal 9" xfId="15" xr:uid="{C635EB92-3F8A-4461-B2BE-316B595A8C93}"/>
    <cellStyle name="Normal 9 2" xfId="20" xr:uid="{BF64E13B-2A8B-46FE-A58B-B57D69E29842}"/>
    <cellStyle name="Обычный_niko_all" xfId="19" xr:uid="{AD67FD11-777C-4C92-8D60-F77F757BD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E6037-C63F-4463-8E96-8AED4B868E7A}">
  <dimension ref="A1:BR263"/>
  <sheetViews>
    <sheetView workbookViewId="0">
      <selection activeCell="N239" sqref="N239"/>
    </sheetView>
  </sheetViews>
  <sheetFormatPr defaultColWidth="9.1328125" defaultRowHeight="14.25"/>
  <cols>
    <col min="1" max="1" width="9.1328125" style="2"/>
    <col min="2" max="2" width="25.265625" style="2" customWidth="1"/>
    <col min="3" max="3" width="23" style="2" customWidth="1"/>
    <col min="4" max="4" width="9.1328125" style="2"/>
    <col min="5" max="5" width="18.265625" style="2" customWidth="1"/>
    <col min="6" max="6" width="18" style="2" customWidth="1"/>
    <col min="7" max="7" width="9.1328125" style="2"/>
    <col min="8" max="8" width="17.59765625" style="2" customWidth="1"/>
    <col min="9" max="9" width="25.265625" style="2" customWidth="1"/>
    <col min="10" max="10" width="6.1328125" style="2" customWidth="1"/>
    <col min="11" max="11" width="4.59765625" style="2" customWidth="1"/>
    <col min="12" max="12" width="12.73046875" style="2" bestFit="1" customWidth="1"/>
    <col min="13" max="13" width="12" style="2" bestFit="1" customWidth="1"/>
    <col min="14" max="15" width="13.59765625" style="2" bestFit="1" customWidth="1"/>
    <col min="16" max="16" width="12.265625" style="2" bestFit="1" customWidth="1"/>
    <col min="17" max="18" width="10.3984375" style="2" bestFit="1" customWidth="1"/>
    <col min="19" max="16384" width="9.1328125" style="2"/>
  </cols>
  <sheetData>
    <row r="1" spans="1:24" s="7" customFormat="1" ht="17.649999999999999">
      <c r="A1" s="3" t="s">
        <v>0</v>
      </c>
      <c r="B1" s="4"/>
      <c r="C1" s="4"/>
      <c r="D1" s="4"/>
      <c r="E1" s="5"/>
      <c r="F1" s="5"/>
      <c r="G1" s="6"/>
      <c r="H1" s="6"/>
      <c r="I1" s="6"/>
    </row>
    <row r="2" spans="1:24" s="7" customFormat="1" ht="17.649999999999999">
      <c r="A2" s="8"/>
      <c r="B2" s="4"/>
      <c r="C2" s="4"/>
      <c r="D2" s="4"/>
      <c r="E2" s="5"/>
      <c r="F2" s="5"/>
      <c r="G2" s="6"/>
      <c r="H2" s="6"/>
      <c r="I2" s="6"/>
    </row>
    <row r="3" spans="1:24" s="7" customFormat="1" ht="26.1" customHeight="1">
      <c r="A3" s="9"/>
      <c r="B3" s="10" t="s">
        <v>1</v>
      </c>
      <c r="C3" s="10" t="s">
        <v>2</v>
      </c>
      <c r="D3" s="10" t="s">
        <v>3</v>
      </c>
      <c r="E3" s="11" t="s">
        <v>4</v>
      </c>
      <c r="F3" s="11" t="s">
        <v>5</v>
      </c>
      <c r="G3" s="12" t="s">
        <v>6</v>
      </c>
      <c r="H3" s="10" t="s">
        <v>7</v>
      </c>
      <c r="I3" s="10" t="s">
        <v>8</v>
      </c>
    </row>
    <row r="4" spans="1:24" s="7" customFormat="1" ht="26.1" customHeight="1">
      <c r="A4" s="56" t="s">
        <v>9</v>
      </c>
      <c r="B4" s="66" t="s">
        <v>713</v>
      </c>
      <c r="C4" s="66" t="s">
        <v>712</v>
      </c>
      <c r="D4" s="18" t="s">
        <v>18</v>
      </c>
      <c r="E4" s="23">
        <f>Birželis!E16+Liepa!E4+Rugpjūtis!E5+Rugsėjis!E10</f>
        <v>1314176.23</v>
      </c>
      <c r="F4" s="23">
        <f>Birželis!F16+Liepa!F4+Rugpjūtis!F5+Rugsėjis!F10</f>
        <v>243926</v>
      </c>
      <c r="G4" s="23">
        <v>32</v>
      </c>
      <c r="H4" s="17" t="s">
        <v>714</v>
      </c>
      <c r="I4" s="24" t="s">
        <v>36</v>
      </c>
      <c r="N4" s="16"/>
      <c r="O4" s="16"/>
      <c r="P4" s="15"/>
    </row>
    <row r="5" spans="1:24" s="7" customFormat="1" ht="26.1" customHeight="1">
      <c r="A5" s="56" t="s">
        <v>15</v>
      </c>
      <c r="B5" s="57" t="s">
        <v>10</v>
      </c>
      <c r="C5" s="57" t="s">
        <v>10</v>
      </c>
      <c r="D5" s="18" t="s">
        <v>11</v>
      </c>
      <c r="E5" s="23">
        <f>Sausis!E4+Vasaris!E10+Kovas!E23+Balandis!E43</f>
        <v>584644</v>
      </c>
      <c r="F5" s="23">
        <f>Sausis!F4+Vasaris!F10+Kovas!F23+Balandis!F43</f>
        <v>82080</v>
      </c>
      <c r="G5" s="13" t="s">
        <v>12</v>
      </c>
      <c r="H5" s="59" t="s">
        <v>13</v>
      </c>
      <c r="I5" s="24" t="s">
        <v>14</v>
      </c>
      <c r="N5" s="16"/>
      <c r="O5" s="16"/>
      <c r="P5" s="15"/>
    </row>
    <row r="6" spans="1:24" s="7" customFormat="1" ht="26.1" customHeight="1">
      <c r="A6" s="56" t="s">
        <v>21</v>
      </c>
      <c r="B6" s="92" t="s">
        <v>840</v>
      </c>
      <c r="C6" s="93" t="s">
        <v>830</v>
      </c>
      <c r="D6" s="18" t="s">
        <v>18</v>
      </c>
      <c r="E6" s="28">
        <f>Rugpjūtis!E4+Rugsėjis!E5</f>
        <v>548098.49</v>
      </c>
      <c r="F6" s="28">
        <f>Rugpjūtis!F4+Rugsėjis!F5</f>
        <v>83617</v>
      </c>
      <c r="G6" s="13" t="s">
        <v>12</v>
      </c>
      <c r="H6" s="13" t="s">
        <v>828</v>
      </c>
      <c r="I6" s="22" t="s">
        <v>26</v>
      </c>
      <c r="N6" s="16"/>
      <c r="O6" s="16"/>
      <c r="P6" s="15"/>
    </row>
    <row r="7" spans="1:24" s="7" customFormat="1" ht="26.1" customHeight="1">
      <c r="A7" s="56" t="s">
        <v>27</v>
      </c>
      <c r="B7" s="57" t="s">
        <v>429</v>
      </c>
      <c r="C7" s="57" t="s">
        <v>428</v>
      </c>
      <c r="D7" s="18" t="s">
        <v>430</v>
      </c>
      <c r="E7" s="23">
        <f>Balandis!E4+Gegužė!E6+Birželis!E11+Liepa!E16+Rugpjūtis!E45</f>
        <v>429255.92000000004</v>
      </c>
      <c r="F7" s="23">
        <f>Balandis!F4+Gegužė!F6+Birželis!F11+Liepa!F16+Rugpjūtis!F45</f>
        <v>84303</v>
      </c>
      <c r="G7" s="13" t="s">
        <v>12</v>
      </c>
      <c r="H7" s="59" t="s">
        <v>237</v>
      </c>
      <c r="I7" s="24" t="s">
        <v>42</v>
      </c>
      <c r="N7" s="16"/>
      <c r="O7" s="16"/>
      <c r="P7" s="15"/>
    </row>
    <row r="8" spans="1:24" s="7" customFormat="1" ht="26.1" customHeight="1">
      <c r="A8" s="56" t="s">
        <v>32</v>
      </c>
      <c r="B8" s="14" t="s">
        <v>557</v>
      </c>
      <c r="C8" s="14" t="s">
        <v>556</v>
      </c>
      <c r="D8" s="18" t="s">
        <v>18</v>
      </c>
      <c r="E8" s="23">
        <f>Gegužė!E4+Birželis!E10+Liepa!E21</f>
        <v>424603.92</v>
      </c>
      <c r="F8" s="23">
        <f>Gegužė!F4+Birželis!F10+Liepa!F21</f>
        <v>60043</v>
      </c>
      <c r="G8" s="13" t="s">
        <v>131</v>
      </c>
      <c r="H8" s="13" t="s">
        <v>566</v>
      </c>
      <c r="I8" s="24" t="s">
        <v>54</v>
      </c>
      <c r="N8" s="16"/>
      <c r="P8" s="15"/>
    </row>
    <row r="9" spans="1:24" s="7" customFormat="1" ht="25.9" customHeight="1">
      <c r="A9" s="56" t="s">
        <v>37</v>
      </c>
      <c r="B9" s="66" t="s">
        <v>780</v>
      </c>
      <c r="C9" s="66" t="s">
        <v>779</v>
      </c>
      <c r="D9" s="18" t="s">
        <v>18</v>
      </c>
      <c r="E9" s="23">
        <f>Liepa!E5+Rugpjūtis!E10+Rugsėjis!E31</f>
        <v>371685.39</v>
      </c>
      <c r="F9" s="23">
        <f>Liepa!F5+Rugpjūtis!F10+Rugsėjis!F31</f>
        <v>52698</v>
      </c>
      <c r="G9" s="23">
        <v>29</v>
      </c>
      <c r="H9" s="17">
        <v>44750</v>
      </c>
      <c r="I9" s="24" t="s">
        <v>54</v>
      </c>
      <c r="J9" s="16"/>
      <c r="K9" s="16"/>
      <c r="M9" s="15"/>
      <c r="N9" s="16"/>
      <c r="O9" s="16"/>
      <c r="P9" s="15"/>
      <c r="W9" s="7">
        <v>19696</v>
      </c>
      <c r="X9" s="7">
        <v>135866.56</v>
      </c>
    </row>
    <row r="10" spans="1:24" s="7" customFormat="1" ht="26.1" customHeight="1">
      <c r="A10" s="56" t="s">
        <v>43</v>
      </c>
      <c r="B10" s="14" t="s">
        <v>16</v>
      </c>
      <c r="C10" s="14" t="s">
        <v>17</v>
      </c>
      <c r="D10" s="18" t="s">
        <v>18</v>
      </c>
      <c r="E10" s="28">
        <f>Kovas!E4+Balandis!E12+Gegužė!E44</f>
        <v>367761.09</v>
      </c>
      <c r="F10" s="28">
        <f>Kovas!F4+Balandis!F12+Gegužė!F44</f>
        <v>52593</v>
      </c>
      <c r="G10" s="13" t="s">
        <v>12</v>
      </c>
      <c r="H10" s="13" t="s">
        <v>19</v>
      </c>
      <c r="I10" s="24" t="s">
        <v>20</v>
      </c>
      <c r="J10" s="16"/>
      <c r="L10" s="15"/>
      <c r="N10" s="16"/>
      <c r="O10" s="16"/>
      <c r="P10" s="16"/>
    </row>
    <row r="11" spans="1:24" s="7" customFormat="1" ht="26.1" customHeight="1">
      <c r="A11" s="56" t="s">
        <v>49</v>
      </c>
      <c r="B11" s="14" t="s">
        <v>559</v>
      </c>
      <c r="C11" s="14" t="s">
        <v>558</v>
      </c>
      <c r="D11" s="18" t="s">
        <v>18</v>
      </c>
      <c r="E11" s="23">
        <f>Gegužė!E5+Birželis!E5+Liepa!E8+Rugpjūtis!E14+Rugsėjis!E20</f>
        <v>363003.32</v>
      </c>
      <c r="F11" s="23">
        <f>Gegužė!F5+Birželis!F5+Liepa!F8+Rugpjūtis!F14+Rugsėjis!F20</f>
        <v>54439</v>
      </c>
      <c r="G11" s="13" t="s">
        <v>12</v>
      </c>
      <c r="H11" s="13" t="s">
        <v>567</v>
      </c>
      <c r="I11" s="24" t="s">
        <v>42</v>
      </c>
      <c r="K11" s="15"/>
      <c r="L11" s="15"/>
      <c r="M11" s="16"/>
      <c r="O11" s="16"/>
    </row>
    <row r="12" spans="1:24" ht="26.1" customHeight="1">
      <c r="A12" s="56" t="s">
        <v>55</v>
      </c>
      <c r="B12" s="14" t="s">
        <v>884</v>
      </c>
      <c r="C12" s="14" t="s">
        <v>884</v>
      </c>
      <c r="D12" s="18" t="s">
        <v>11</v>
      </c>
      <c r="E12" s="28">
        <f>Rugsėjis!E4</f>
        <v>324141.19</v>
      </c>
      <c r="F12" s="28">
        <f>Rugsėjis!F4</f>
        <v>47303</v>
      </c>
      <c r="G12" s="13" t="s">
        <v>12</v>
      </c>
      <c r="H12" s="13" t="s">
        <v>887</v>
      </c>
      <c r="I12" s="24" t="s">
        <v>48</v>
      </c>
      <c r="J12" s="7"/>
      <c r="K12" s="16"/>
      <c r="L12" s="7"/>
      <c r="M12" s="15"/>
      <c r="N12" s="16"/>
      <c r="O12" s="16"/>
      <c r="P12" s="7"/>
      <c r="Q12" s="7"/>
      <c r="W12" s="2">
        <v>3666</v>
      </c>
      <c r="X12" s="2">
        <v>24310.52</v>
      </c>
    </row>
    <row r="13" spans="1:24" s="7" customFormat="1" ht="26.1" customHeight="1">
      <c r="A13" s="56" t="s">
        <v>58</v>
      </c>
      <c r="B13" s="14" t="s">
        <v>411</v>
      </c>
      <c r="C13" s="14" t="s">
        <v>410</v>
      </c>
      <c r="D13" s="18" t="s">
        <v>98</v>
      </c>
      <c r="E13" s="23">
        <f>Balandis!E5+Gegužė!E8+Birželis!E21</f>
        <v>313890.13999999996</v>
      </c>
      <c r="F13" s="23">
        <f>Balandis!F5+Gegužė!F8+Birželis!F21</f>
        <v>44299</v>
      </c>
      <c r="G13" s="13" t="s">
        <v>80</v>
      </c>
      <c r="H13" s="13" t="s">
        <v>419</v>
      </c>
      <c r="I13" s="24" t="s">
        <v>20</v>
      </c>
      <c r="L13" s="16"/>
      <c r="O13" s="15"/>
      <c r="U13" s="7">
        <v>67596</v>
      </c>
      <c r="V13" s="7">
        <v>450935.45</v>
      </c>
    </row>
    <row r="14" spans="1:24" s="7" customFormat="1" ht="26.1" customHeight="1">
      <c r="A14" s="56" t="s">
        <v>62</v>
      </c>
      <c r="B14" s="55" t="s">
        <v>733</v>
      </c>
      <c r="C14" s="58" t="s">
        <v>733</v>
      </c>
      <c r="D14" s="26" t="s">
        <v>11</v>
      </c>
      <c r="E14" s="43">
        <f>Birželis!E6+Liepa!E6+Rugpjūtis!E12+Rugsėjis!E32</f>
        <v>313120.62</v>
      </c>
      <c r="F14" s="43">
        <f>Birželis!F6+Liepa!F6+Rugpjūtis!F12+Rugsėjis!F32</f>
        <v>48658</v>
      </c>
      <c r="G14" s="27" t="s">
        <v>24</v>
      </c>
      <c r="H14" s="59" t="s">
        <v>711</v>
      </c>
      <c r="I14" s="24" t="s">
        <v>734</v>
      </c>
      <c r="J14" s="15"/>
      <c r="N14" s="62"/>
      <c r="O14" s="1"/>
    </row>
    <row r="15" spans="1:24" s="7" customFormat="1" ht="26.1" customHeight="1">
      <c r="A15" s="56" t="s">
        <v>66</v>
      </c>
      <c r="B15" s="14" t="s">
        <v>22</v>
      </c>
      <c r="C15" s="14" t="s">
        <v>23</v>
      </c>
      <c r="D15" s="18" t="s">
        <v>18</v>
      </c>
      <c r="E15" s="23">
        <f>Sausis!E5+Vasaris!E13+Kovas!E36</f>
        <v>297936.89999999997</v>
      </c>
      <c r="F15" s="23">
        <f>Sausis!F5+Vasaris!F13+Kovas!F36</f>
        <v>43870</v>
      </c>
      <c r="G15" s="13" t="s">
        <v>24</v>
      </c>
      <c r="H15" s="13" t="s">
        <v>25</v>
      </c>
      <c r="I15" s="22" t="s">
        <v>26</v>
      </c>
      <c r="L15" s="15"/>
      <c r="O15" s="15"/>
      <c r="U15" s="7">
        <v>37446</v>
      </c>
      <c r="V15" s="7">
        <v>242861.36</v>
      </c>
    </row>
    <row r="16" spans="1:24" s="7" customFormat="1" ht="26.1" customHeight="1">
      <c r="A16" s="56" t="s">
        <v>24</v>
      </c>
      <c r="B16" s="57" t="s">
        <v>50</v>
      </c>
      <c r="C16" s="57" t="s">
        <v>51</v>
      </c>
      <c r="D16" s="18" t="s">
        <v>18</v>
      </c>
      <c r="E16" s="23">
        <f>Kovas!E5+Balandis!E8+Gegužė!E13+Birželis!E17+Liepa!E45</f>
        <v>289622.34999999998</v>
      </c>
      <c r="F16" s="23">
        <f>Kovas!F5+Balandis!F8+Gegužė!F13+Birželis!F17+Liepa!F45</f>
        <v>58287</v>
      </c>
      <c r="G16" s="13" t="s">
        <v>52</v>
      </c>
      <c r="H16" s="59" t="s">
        <v>53</v>
      </c>
      <c r="I16" s="24" t="s">
        <v>54</v>
      </c>
      <c r="K16" s="15"/>
      <c r="L16" s="15"/>
      <c r="M16" s="16"/>
      <c r="N16" s="16"/>
      <c r="O16" s="16"/>
      <c r="W16" s="7">
        <v>67596</v>
      </c>
      <c r="X16" s="7">
        <v>450935.45</v>
      </c>
    </row>
    <row r="17" spans="1:24" s="7" customFormat="1" ht="26.1" customHeight="1">
      <c r="A17" s="56" t="s">
        <v>73</v>
      </c>
      <c r="B17" s="14" t="s">
        <v>770</v>
      </c>
      <c r="C17" s="14" t="s">
        <v>769</v>
      </c>
      <c r="D17" s="18" t="s">
        <v>18</v>
      </c>
      <c r="E17" s="23">
        <f>Liepa!E10+Rugpjūtis!E6+Rugsėjis!E9</f>
        <v>256885.96</v>
      </c>
      <c r="F17" s="23">
        <f>Liepa!F10+Rugpjūtis!F6+Rugsėjis!F9</f>
        <v>55684</v>
      </c>
      <c r="G17" s="13" t="s">
        <v>84</v>
      </c>
      <c r="H17" s="13" t="s">
        <v>775</v>
      </c>
      <c r="I17" s="24" t="s">
        <v>20</v>
      </c>
      <c r="K17" s="73"/>
      <c r="L17" s="73"/>
      <c r="M17" s="73"/>
      <c r="N17" s="73"/>
      <c r="P17" s="15"/>
      <c r="W17" s="7">
        <v>37446</v>
      </c>
      <c r="X17" s="7">
        <v>242861.36</v>
      </c>
    </row>
    <row r="18" spans="1:24" s="7" customFormat="1" ht="26.1" customHeight="1">
      <c r="A18" s="56" t="s">
        <v>30</v>
      </c>
      <c r="B18" s="14" t="s">
        <v>717</v>
      </c>
      <c r="C18" s="14" t="s">
        <v>717</v>
      </c>
      <c r="D18" s="18" t="s">
        <v>18</v>
      </c>
      <c r="E18" s="23">
        <f>Birželis!E8+Liepa!E7+Rugpjūtis!E13+Rugsėjis!E22</f>
        <v>249981.81999999998</v>
      </c>
      <c r="F18" s="23">
        <f>Birželis!F8+Liepa!F7+Rugpjūtis!F13+Rugsėjis!F22</f>
        <v>38813</v>
      </c>
      <c r="G18" s="13" t="s">
        <v>84</v>
      </c>
      <c r="H18" s="13" t="s">
        <v>711</v>
      </c>
      <c r="I18" s="24" t="s">
        <v>20</v>
      </c>
      <c r="K18" s="16"/>
      <c r="M18" s="15"/>
      <c r="N18" s="16"/>
      <c r="O18" s="16"/>
      <c r="W18" s="7">
        <v>14154</v>
      </c>
      <c r="X18" s="7">
        <v>94448.86</v>
      </c>
    </row>
    <row r="19" spans="1:24" s="7" customFormat="1" ht="26.1" customHeight="1">
      <c r="A19" s="56" t="s">
        <v>80</v>
      </c>
      <c r="B19" s="14" t="s">
        <v>28</v>
      </c>
      <c r="C19" s="14" t="s">
        <v>29</v>
      </c>
      <c r="D19" s="18" t="s">
        <v>18</v>
      </c>
      <c r="E19" s="28">
        <f>Vasaris!E5+Kovas!E6+Balandis!E19+Gegužė!E55</f>
        <v>247402.59999999998</v>
      </c>
      <c r="F19" s="28">
        <f>Vasaris!F5+Kovas!F6+Balandis!F19+Gegužė!F55</f>
        <v>36108</v>
      </c>
      <c r="G19" s="13" t="s">
        <v>30</v>
      </c>
      <c r="H19" s="13" t="s">
        <v>31</v>
      </c>
      <c r="I19" s="22" t="s">
        <v>26</v>
      </c>
      <c r="L19" s="63"/>
      <c r="W19" s="7">
        <v>21021</v>
      </c>
      <c r="X19" s="7">
        <v>100581.27</v>
      </c>
    </row>
    <row r="20" spans="1:24" s="7" customFormat="1" ht="26.1" customHeight="1">
      <c r="A20" s="56" t="s">
        <v>84</v>
      </c>
      <c r="B20" s="55" t="s">
        <v>74</v>
      </c>
      <c r="C20" s="58" t="s">
        <v>75</v>
      </c>
      <c r="D20" s="18" t="s">
        <v>18</v>
      </c>
      <c r="E20" s="23">
        <f>Kovas!E7+Balandis!E10+Gegužė!E12+Birželis!E12+Liepa!E23</f>
        <v>209362.42</v>
      </c>
      <c r="F20" s="23">
        <f>Kovas!F7+Balandis!F10+Gegužė!F12+Birželis!F12+Liepa!F23</f>
        <v>42500</v>
      </c>
      <c r="G20" s="27" t="s">
        <v>12</v>
      </c>
      <c r="H20" s="59" t="s">
        <v>76</v>
      </c>
      <c r="I20" s="24" t="s">
        <v>36</v>
      </c>
      <c r="K20" s="16"/>
      <c r="M20" s="15"/>
      <c r="N20" s="16"/>
      <c r="O20" s="16"/>
      <c r="W20" s="7">
        <v>3969</v>
      </c>
      <c r="X20" s="7">
        <v>23212.82</v>
      </c>
    </row>
    <row r="21" spans="1:24" s="7" customFormat="1" ht="26.1" customHeight="1">
      <c r="A21" s="56" t="s">
        <v>70</v>
      </c>
      <c r="B21" s="25" t="s">
        <v>33</v>
      </c>
      <c r="C21" s="42" t="s">
        <v>34</v>
      </c>
      <c r="D21" s="26" t="s">
        <v>18</v>
      </c>
      <c r="E21" s="23">
        <f>Sausis!E6+Vasaris!E16+Kovas!E45+Birželis!E53+Liepa!E31</f>
        <v>198456.05000000002</v>
      </c>
      <c r="F21" s="23">
        <f>Sausis!F6+Vasaris!F16+Kovas!F45+Birželis!F53+Liepa!F31</f>
        <v>39318</v>
      </c>
      <c r="G21" s="27">
        <v>19</v>
      </c>
      <c r="H21" s="13" t="s">
        <v>35</v>
      </c>
      <c r="I21" s="24" t="s">
        <v>36</v>
      </c>
      <c r="J21" s="15"/>
      <c r="K21" s="46"/>
      <c r="L21" s="2"/>
      <c r="N21" s="46"/>
      <c r="P21" s="46"/>
      <c r="W21" s="7">
        <v>4368</v>
      </c>
      <c r="X21" s="7">
        <v>19720.79</v>
      </c>
    </row>
    <row r="22" spans="1:24" s="7" customFormat="1" ht="26.1" customHeight="1">
      <c r="A22" s="56" t="s">
        <v>12</v>
      </c>
      <c r="B22" s="66" t="s">
        <v>705</v>
      </c>
      <c r="C22" s="66" t="s">
        <v>704</v>
      </c>
      <c r="D22" s="18" t="s">
        <v>18</v>
      </c>
      <c r="E22" s="23">
        <f>Birželis!E4+Liepa!E11+Rugpjūtis!E34</f>
        <v>194741.08999999997</v>
      </c>
      <c r="F22" s="23">
        <f>Birželis!F4+Liepa!F11+Rugpjūtis!F34</f>
        <v>30379</v>
      </c>
      <c r="G22" s="23">
        <v>28</v>
      </c>
      <c r="H22" s="17" t="s">
        <v>708</v>
      </c>
      <c r="I22" s="24" t="s">
        <v>36</v>
      </c>
      <c r="J22" s="16"/>
      <c r="K22" s="1"/>
      <c r="L22" s="51"/>
      <c r="M22" s="2"/>
      <c r="N22" s="15"/>
      <c r="P22" s="15"/>
      <c r="Q22" s="62"/>
      <c r="W22" s="7">
        <v>17212</v>
      </c>
      <c r="X22" s="7">
        <v>73976.38</v>
      </c>
    </row>
    <row r="23" spans="1:24" s="7" customFormat="1" ht="26.1" customHeight="1">
      <c r="A23" s="56" t="s">
        <v>95</v>
      </c>
      <c r="B23" s="57" t="s">
        <v>437</v>
      </c>
      <c r="C23" s="57" t="s">
        <v>436</v>
      </c>
      <c r="D23" s="18" t="s">
        <v>18</v>
      </c>
      <c r="E23" s="23">
        <f>Balandis!E6+Gegužė!E10+Birželis!E22</f>
        <v>192624.07</v>
      </c>
      <c r="F23" s="23">
        <f>Balandis!F6+Gegužė!F10+Birželis!F22</f>
        <v>28464</v>
      </c>
      <c r="G23" s="13" t="s">
        <v>80</v>
      </c>
      <c r="H23" s="59" t="s">
        <v>220</v>
      </c>
      <c r="I23" s="24" t="s">
        <v>42</v>
      </c>
      <c r="K23" s="2"/>
      <c r="L23" s="2"/>
      <c r="M23" s="2"/>
      <c r="N23" s="2"/>
      <c r="W23" s="7">
        <v>204</v>
      </c>
      <c r="X23" s="7">
        <v>1326</v>
      </c>
    </row>
    <row r="24" spans="1:24" s="7" customFormat="1" ht="26.1" customHeight="1">
      <c r="A24" s="56" t="s">
        <v>52</v>
      </c>
      <c r="B24" s="14" t="s">
        <v>38</v>
      </c>
      <c r="C24" s="14" t="s">
        <v>39</v>
      </c>
      <c r="D24" s="18" t="s">
        <v>40</v>
      </c>
      <c r="E24" s="23">
        <f>Sausis!E7+Vasaris!E14+Kovas!E27+Birželis!E37+Liepa!E26+Rugpjūtis!E42</f>
        <v>183761.71000000002</v>
      </c>
      <c r="F24" s="23">
        <f>Sausis!F7+Vasaris!F14+Kovas!F27+Birželis!F37+Liepa!F26+Rugpjūtis!F42</f>
        <v>36516</v>
      </c>
      <c r="G24" s="13">
        <v>18</v>
      </c>
      <c r="H24" s="13" t="s">
        <v>41</v>
      </c>
      <c r="I24" s="24" t="s">
        <v>42</v>
      </c>
      <c r="N24" s="15"/>
      <c r="O24" s="1"/>
      <c r="P24" s="15"/>
      <c r="Q24" s="62"/>
      <c r="W24" s="7">
        <v>10448</v>
      </c>
      <c r="X24" s="7">
        <v>47530.65</v>
      </c>
    </row>
    <row r="25" spans="1:24" s="7" customFormat="1" ht="26.1" customHeight="1">
      <c r="A25" s="56" t="s">
        <v>103</v>
      </c>
      <c r="B25" s="14" t="s">
        <v>412</v>
      </c>
      <c r="C25" s="14" t="s">
        <v>412</v>
      </c>
      <c r="D25" s="26" t="s">
        <v>11</v>
      </c>
      <c r="E25" s="23">
        <f>Balandis!E7+Gegužė!E9+Birželis!E13+Liepa!E46+Rugsėjis!E36</f>
        <v>180765.25</v>
      </c>
      <c r="F25" s="23">
        <f>Balandis!F7+Gegužė!F9+Birželis!F13+Liepa!F46+Rugsėjis!F36</f>
        <v>44743</v>
      </c>
      <c r="G25" s="13" t="s">
        <v>95</v>
      </c>
      <c r="H25" s="13" t="s">
        <v>220</v>
      </c>
      <c r="I25" s="24" t="s">
        <v>48</v>
      </c>
      <c r="J25" s="16"/>
      <c r="N25" s="15"/>
      <c r="O25" s="1"/>
      <c r="P25" s="15"/>
      <c r="Q25" s="62"/>
      <c r="W25" s="7">
        <v>342</v>
      </c>
      <c r="X25" s="7">
        <v>1319</v>
      </c>
    </row>
    <row r="26" spans="1:24" s="7" customFormat="1" ht="26.1" customHeight="1">
      <c r="A26" s="56" t="s">
        <v>90</v>
      </c>
      <c r="B26" s="94" t="s">
        <v>832</v>
      </c>
      <c r="C26" s="95" t="s">
        <v>831</v>
      </c>
      <c r="D26" s="18" t="s">
        <v>846</v>
      </c>
      <c r="E26" s="28">
        <f>Rugpjūtis!E7+Rugsėjis!E13</f>
        <v>174704.84</v>
      </c>
      <c r="F26" s="28">
        <f>Rugpjūtis!F7+Rugsėjis!F13</f>
        <v>25992</v>
      </c>
      <c r="G26" s="13" t="s">
        <v>84</v>
      </c>
      <c r="H26" s="13" t="s">
        <v>847</v>
      </c>
      <c r="I26" s="22" t="s">
        <v>26</v>
      </c>
      <c r="J26" s="16"/>
      <c r="L26" s="15"/>
      <c r="N26" s="16"/>
      <c r="O26" s="16"/>
      <c r="P26" s="16"/>
    </row>
    <row r="27" spans="1:24" s="7" customFormat="1" ht="26.1" customHeight="1">
      <c r="A27" s="56" t="s">
        <v>112</v>
      </c>
      <c r="B27" s="14" t="s">
        <v>44</v>
      </c>
      <c r="C27" s="14" t="s">
        <v>45</v>
      </c>
      <c r="D27" s="18" t="s">
        <v>46</v>
      </c>
      <c r="E27" s="28">
        <f>Vasaris!E4+Kovas!E18</f>
        <v>153479.08000000002</v>
      </c>
      <c r="F27" s="28">
        <f>Vasaris!F4+Kovas!F18</f>
        <v>21433</v>
      </c>
      <c r="G27" s="13" t="s">
        <v>30</v>
      </c>
      <c r="H27" s="13" t="s">
        <v>47</v>
      </c>
      <c r="I27" s="24" t="s">
        <v>48</v>
      </c>
      <c r="J27" s="16"/>
      <c r="L27" s="15"/>
      <c r="N27" s="16"/>
      <c r="O27" s="16"/>
      <c r="P27" s="16"/>
    </row>
    <row r="28" spans="1:24" s="7" customFormat="1" ht="26.1" customHeight="1">
      <c r="A28" s="56" t="s">
        <v>117</v>
      </c>
      <c r="B28" s="14" t="s">
        <v>56</v>
      </c>
      <c r="C28" s="14" t="s">
        <v>56</v>
      </c>
      <c r="D28" s="18" t="s">
        <v>11</v>
      </c>
      <c r="E28" s="28">
        <f>Vasaris!E9+Kovas!E8+Balandis!E27+Gegužė!E36</f>
        <v>141711.95000000001</v>
      </c>
      <c r="F28" s="28">
        <f>Vasaris!F9+Kovas!F8+Balandis!F27+Gegužė!F36</f>
        <v>23829</v>
      </c>
      <c r="G28" s="13" t="s">
        <v>52</v>
      </c>
      <c r="H28" s="19" t="s">
        <v>31</v>
      </c>
      <c r="I28" s="24" t="s">
        <v>57</v>
      </c>
      <c r="J28" s="16"/>
      <c r="L28" s="15"/>
      <c r="N28" s="16"/>
      <c r="O28" s="16"/>
      <c r="P28" s="16"/>
    </row>
    <row r="29" spans="1:24" s="7" customFormat="1" ht="26.1" customHeight="1">
      <c r="A29" s="56" t="s">
        <v>119</v>
      </c>
      <c r="B29" s="57" t="s">
        <v>432</v>
      </c>
      <c r="C29" s="57" t="s">
        <v>431</v>
      </c>
      <c r="D29" s="18" t="s">
        <v>257</v>
      </c>
      <c r="E29" s="23">
        <f>Balandis!E13+Gegužė!E7+Birželis!E19</f>
        <v>118926</v>
      </c>
      <c r="F29" s="23">
        <f>Balandis!F13+Gegužė!F7+Birželis!F19</f>
        <v>17638</v>
      </c>
      <c r="G29" s="13" t="s">
        <v>62</v>
      </c>
      <c r="H29" s="13" t="s">
        <v>420</v>
      </c>
      <c r="I29" s="24" t="s">
        <v>107</v>
      </c>
      <c r="J29" s="16"/>
      <c r="M29" s="15"/>
      <c r="N29" s="16"/>
      <c r="O29" s="16"/>
      <c r="P29" s="16"/>
    </row>
    <row r="30" spans="1:24" s="7" customFormat="1" ht="26.1" customHeight="1">
      <c r="A30" s="56" t="s">
        <v>124</v>
      </c>
      <c r="B30" s="14" t="s">
        <v>59</v>
      </c>
      <c r="C30" s="14" t="s">
        <v>60</v>
      </c>
      <c r="D30" s="18" t="s">
        <v>18</v>
      </c>
      <c r="E30" s="23">
        <f>Sausis!E8+Vasaris!E23+Kovas!E51+Balandis!E83+Liepa!E53+Rugpjūtis!E53</f>
        <v>115166.40000000001</v>
      </c>
      <c r="F30" s="23">
        <f>Sausis!F8+Vasaris!F23+Kovas!F51+Balandis!F83+Liepa!F53+Rugpjūtis!F53</f>
        <v>17294</v>
      </c>
      <c r="G30" s="13">
        <v>12</v>
      </c>
      <c r="H30" s="13" t="s">
        <v>61</v>
      </c>
      <c r="I30" s="24" t="s">
        <v>36</v>
      </c>
      <c r="J30" s="16"/>
      <c r="L30" s="15"/>
      <c r="N30" s="16"/>
      <c r="O30" s="16"/>
      <c r="P30" s="16"/>
    </row>
    <row r="31" spans="1:24" s="7" customFormat="1" ht="26.1" customHeight="1">
      <c r="A31" s="56" t="s">
        <v>128</v>
      </c>
      <c r="B31" s="55" t="s">
        <v>63</v>
      </c>
      <c r="C31" s="58" t="s">
        <v>64</v>
      </c>
      <c r="D31" s="18" t="s">
        <v>18</v>
      </c>
      <c r="E31" s="28">
        <f>Vasaris!E6+Kovas!E24+Balandis!E78</f>
        <v>112034</v>
      </c>
      <c r="F31" s="28">
        <f>Vasaris!F6+Kovas!F24+Balandis!F78</f>
        <v>15745</v>
      </c>
      <c r="G31" s="27">
        <v>18</v>
      </c>
      <c r="H31" s="13" t="s">
        <v>65</v>
      </c>
      <c r="I31" s="24" t="s">
        <v>42</v>
      </c>
      <c r="L31" s="16"/>
      <c r="U31" s="7">
        <v>3969</v>
      </c>
      <c r="V31" s="7">
        <v>23212.82</v>
      </c>
    </row>
    <row r="32" spans="1:24" s="7" customFormat="1" ht="26.1" customHeight="1">
      <c r="A32" s="56" t="s">
        <v>131</v>
      </c>
      <c r="B32" s="25" t="s">
        <v>67</v>
      </c>
      <c r="C32" s="42" t="s">
        <v>68</v>
      </c>
      <c r="D32" s="26" t="s">
        <v>69</v>
      </c>
      <c r="E32" s="28">
        <f>Vasaris!E7+Kovas!E22+Gegužė!E52+Birželis!E39+Liepa!E36+Rugpjūtis!E41</f>
        <v>99962.579999999987</v>
      </c>
      <c r="F32" s="28">
        <f>Vasaris!F7+Kovas!F22+Gegužė!F52+Birželis!F39+Liepa!F36+Rugpjūtis!F41</f>
        <v>20889</v>
      </c>
      <c r="G32" s="27" t="s">
        <v>70</v>
      </c>
      <c r="H32" s="13" t="s">
        <v>65</v>
      </c>
      <c r="I32" s="24" t="s">
        <v>48</v>
      </c>
      <c r="J32" s="2"/>
      <c r="L32" s="46"/>
      <c r="M32" s="46"/>
      <c r="U32" s="7">
        <v>4368</v>
      </c>
      <c r="V32" s="7">
        <v>19720.79</v>
      </c>
    </row>
    <row r="33" spans="1:18" s="7" customFormat="1" ht="26.1" customHeight="1">
      <c r="A33" s="56" t="s">
        <v>136</v>
      </c>
      <c r="B33" s="25" t="s">
        <v>772</v>
      </c>
      <c r="C33" s="42" t="s">
        <v>771</v>
      </c>
      <c r="D33" s="26" t="s">
        <v>18</v>
      </c>
      <c r="E33" s="23">
        <f>Liepa!E13+Rugpjūtis!E8+Rugsėjis!E28</f>
        <v>99630.67</v>
      </c>
      <c r="F33" s="23">
        <f>Liepa!F13+Rugpjūtis!F8+Rugsėjis!F28</f>
        <v>14892</v>
      </c>
      <c r="G33" s="27" t="s">
        <v>66</v>
      </c>
      <c r="H33" s="13" t="s">
        <v>775</v>
      </c>
      <c r="I33" s="24" t="s">
        <v>48</v>
      </c>
      <c r="J33" s="51"/>
      <c r="K33" s="2"/>
      <c r="L33" s="2"/>
      <c r="M33" s="15"/>
      <c r="N33" s="1"/>
      <c r="O33" s="51"/>
      <c r="P33" s="62"/>
      <c r="Q33" s="62"/>
    </row>
    <row r="34" spans="1:18" s="7" customFormat="1" ht="26.1" customHeight="1">
      <c r="A34" s="56" t="s">
        <v>139</v>
      </c>
      <c r="B34" s="14" t="s">
        <v>235</v>
      </c>
      <c r="C34" s="14" t="s">
        <v>236</v>
      </c>
      <c r="D34" s="18" t="s">
        <v>18</v>
      </c>
      <c r="E34" s="28">
        <f>Kovas!E28+Balandis!E9+Gegužė!E70</f>
        <v>98853.02</v>
      </c>
      <c r="F34" s="28">
        <f>Kovas!F28+Balandis!F9+Gegužė!F70</f>
        <v>13869</v>
      </c>
      <c r="G34" s="13" t="s">
        <v>73</v>
      </c>
      <c r="H34" s="13" t="s">
        <v>237</v>
      </c>
      <c r="I34" s="22" t="s">
        <v>26</v>
      </c>
      <c r="J34" s="16"/>
      <c r="M34" s="15"/>
      <c r="N34" s="16"/>
      <c r="O34" s="16"/>
      <c r="P34" s="16"/>
    </row>
    <row r="35" spans="1:18" s="7" customFormat="1" ht="26.1" customHeight="1">
      <c r="A35" s="56" t="s">
        <v>142</v>
      </c>
      <c r="B35" s="57" t="s">
        <v>71</v>
      </c>
      <c r="C35" s="57" t="s">
        <v>72</v>
      </c>
      <c r="D35" s="18" t="s">
        <v>18</v>
      </c>
      <c r="E35" s="28">
        <f>Vasaris!E8+Kovas!E17+Balandis!E44</f>
        <v>96261</v>
      </c>
      <c r="F35" s="28">
        <f>Vasaris!F8+Kovas!F17+Balandis!F44</f>
        <v>15103</v>
      </c>
      <c r="G35" s="13">
        <v>18</v>
      </c>
      <c r="H35" s="13" t="s">
        <v>65</v>
      </c>
      <c r="I35" s="24" t="s">
        <v>54</v>
      </c>
      <c r="J35" s="16"/>
      <c r="L35" s="16"/>
      <c r="M35" s="15"/>
      <c r="N35" s="16"/>
      <c r="O35" s="16"/>
    </row>
    <row r="36" spans="1:18" s="7" customFormat="1" ht="26.1" customHeight="1">
      <c r="A36" s="56" t="s">
        <v>146</v>
      </c>
      <c r="B36" s="57" t="s">
        <v>710</v>
      </c>
      <c r="C36" s="57" t="s">
        <v>709</v>
      </c>
      <c r="D36" s="18" t="s">
        <v>18</v>
      </c>
      <c r="E36" s="23">
        <f>Birželis!E14+Liepa!E9+Rugpjūtis!E26</f>
        <v>89821.98</v>
      </c>
      <c r="F36" s="23">
        <f>Birželis!F14+Liepa!F9+Rugpjūtis!F26</f>
        <v>13626</v>
      </c>
      <c r="G36" s="13" t="s">
        <v>30</v>
      </c>
      <c r="H36" s="17" t="s">
        <v>711</v>
      </c>
      <c r="I36" s="24" t="s">
        <v>36</v>
      </c>
      <c r="L36" s="16"/>
    </row>
    <row r="37" spans="1:18" s="7" customFormat="1" ht="26.1" customHeight="1">
      <c r="A37" s="56" t="s">
        <v>151</v>
      </c>
      <c r="B37" s="25" t="s">
        <v>886</v>
      </c>
      <c r="C37" s="42" t="s">
        <v>885</v>
      </c>
      <c r="D37" s="18" t="s">
        <v>18</v>
      </c>
      <c r="E37" s="28">
        <f>Rugsėjis!E6</f>
        <v>87207.13</v>
      </c>
      <c r="F37" s="28">
        <f>Rugsėjis!F6</f>
        <v>14577</v>
      </c>
      <c r="G37" s="27" t="s">
        <v>84</v>
      </c>
      <c r="H37" s="13" t="s">
        <v>888</v>
      </c>
      <c r="I37" s="24" t="s">
        <v>20</v>
      </c>
      <c r="K37" s="15"/>
      <c r="L37" s="15"/>
      <c r="M37" s="16"/>
      <c r="N37" s="16"/>
      <c r="O37" s="16"/>
    </row>
    <row r="38" spans="1:18" s="7" customFormat="1" ht="26.1" customHeight="1">
      <c r="A38" s="56" t="s">
        <v>155</v>
      </c>
      <c r="B38" s="57" t="s">
        <v>849</v>
      </c>
      <c r="C38" s="57" t="s">
        <v>848</v>
      </c>
      <c r="D38" s="18" t="s">
        <v>18</v>
      </c>
      <c r="E38" s="28">
        <f>Rugpjūtis!E22+Rugsėjis!E7</f>
        <v>86865</v>
      </c>
      <c r="F38" s="28">
        <f>Rugpjūtis!F22+Rugsėjis!F7</f>
        <v>12691</v>
      </c>
      <c r="G38" s="13" t="s">
        <v>43</v>
      </c>
      <c r="H38" s="59" t="s">
        <v>850</v>
      </c>
      <c r="I38" s="24" t="s">
        <v>107</v>
      </c>
      <c r="J38" s="16"/>
      <c r="L38" s="15"/>
      <c r="M38" s="16"/>
      <c r="N38" s="16"/>
      <c r="O38" s="16"/>
    </row>
    <row r="39" spans="1:18" s="7" customFormat="1" ht="26.1" customHeight="1">
      <c r="A39" s="56" t="s">
        <v>158</v>
      </c>
      <c r="B39" s="66" t="s">
        <v>707</v>
      </c>
      <c r="C39" s="66" t="s">
        <v>706</v>
      </c>
      <c r="D39" s="18" t="s">
        <v>18</v>
      </c>
      <c r="E39" s="23">
        <f>Birželis!E9+Liepa!E14+Rugpjūtis!E39</f>
        <v>80594.549999999988</v>
      </c>
      <c r="F39" s="23">
        <f>Birželis!F9+Liepa!F14+Rugpjūtis!F39</f>
        <v>18200</v>
      </c>
      <c r="G39" s="23">
        <v>21</v>
      </c>
      <c r="H39" s="17" t="s">
        <v>681</v>
      </c>
      <c r="I39" s="24" t="s">
        <v>54</v>
      </c>
      <c r="J39" s="16"/>
      <c r="M39" s="15"/>
      <c r="N39" s="16"/>
      <c r="O39" s="16"/>
      <c r="P39" s="16"/>
    </row>
    <row r="40" spans="1:18" s="7" customFormat="1" ht="26.1" customHeight="1">
      <c r="A40" s="56" t="s">
        <v>161</v>
      </c>
      <c r="B40" s="66" t="s">
        <v>890</v>
      </c>
      <c r="C40" s="66" t="s">
        <v>889</v>
      </c>
      <c r="D40" s="18" t="s">
        <v>18</v>
      </c>
      <c r="E40" s="23">
        <f>Rugsėjis!E8</f>
        <v>78485.05</v>
      </c>
      <c r="F40" s="23">
        <f>Rugsėjis!F8</f>
        <v>12596</v>
      </c>
      <c r="G40" s="23">
        <v>17</v>
      </c>
      <c r="H40" s="17">
        <v>44820</v>
      </c>
      <c r="I40" s="24" t="s">
        <v>36</v>
      </c>
      <c r="J40" s="16"/>
      <c r="M40" s="15"/>
      <c r="N40" s="16"/>
      <c r="O40" s="16"/>
      <c r="P40" s="16"/>
    </row>
    <row r="41" spans="1:18" s="7" customFormat="1" ht="26.1" customHeight="1">
      <c r="A41" s="56" t="s">
        <v>165</v>
      </c>
      <c r="B41" s="14" t="s">
        <v>716</v>
      </c>
      <c r="C41" s="14" t="s">
        <v>715</v>
      </c>
      <c r="D41" s="18" t="s">
        <v>18</v>
      </c>
      <c r="E41" s="23">
        <f>Birželis!E7+Liepa!E18+Rugpjūtis!E55</f>
        <v>73976.37999999999</v>
      </c>
      <c r="F41" s="23">
        <f>Birželis!F7+Liepa!F18+Rugpjūtis!F55</f>
        <v>17212</v>
      </c>
      <c r="G41" s="13" t="s">
        <v>80</v>
      </c>
      <c r="H41" s="13" t="s">
        <v>724</v>
      </c>
      <c r="I41" s="24" t="s">
        <v>48</v>
      </c>
      <c r="J41" s="16"/>
      <c r="L41" s="15"/>
      <c r="N41" s="16"/>
      <c r="O41" s="16"/>
      <c r="P41" s="16"/>
    </row>
    <row r="42" spans="1:18" s="7" customFormat="1" ht="26.1" customHeight="1">
      <c r="A42" s="56" t="s">
        <v>168</v>
      </c>
      <c r="B42" s="14" t="s">
        <v>77</v>
      </c>
      <c r="C42" s="14" t="s">
        <v>78</v>
      </c>
      <c r="D42" s="18" t="s">
        <v>18</v>
      </c>
      <c r="E42" s="23">
        <f>Sausis!E9+Vasaris!E28+Kovas!E63</f>
        <v>72713.33</v>
      </c>
      <c r="F42" s="23">
        <f>Sausis!F9+Vasaris!F28+Kovas!F63</f>
        <v>10328</v>
      </c>
      <c r="G42" s="13">
        <v>15</v>
      </c>
      <c r="H42" s="13" t="s">
        <v>79</v>
      </c>
      <c r="I42" s="24" t="s">
        <v>42</v>
      </c>
      <c r="N42" s="16"/>
      <c r="O42" s="16"/>
      <c r="P42" s="15"/>
      <c r="Q42" s="16"/>
    </row>
    <row r="43" spans="1:18" s="7" customFormat="1" ht="25.9" customHeight="1">
      <c r="A43" s="56" t="s">
        <v>171</v>
      </c>
      <c r="B43" s="57" t="s">
        <v>443</v>
      </c>
      <c r="C43" s="57" t="s">
        <v>442</v>
      </c>
      <c r="D43" s="26" t="s">
        <v>18</v>
      </c>
      <c r="E43" s="23">
        <f>Balandis!E11+Gegužė!E19+Birželis!E34</f>
        <v>71127.930000000008</v>
      </c>
      <c r="F43" s="23">
        <f>Balandis!F11+Gegužė!F19+Birželis!F34</f>
        <v>10921</v>
      </c>
      <c r="G43" s="13" t="s">
        <v>80</v>
      </c>
      <c r="H43" s="59" t="s">
        <v>419</v>
      </c>
      <c r="I43" s="24" t="s">
        <v>36</v>
      </c>
      <c r="J43" s="2"/>
      <c r="K43" s="2"/>
      <c r="L43" s="2"/>
      <c r="M43" s="2"/>
      <c r="N43" s="2"/>
      <c r="R43" s="75"/>
    </row>
    <row r="44" spans="1:18" s="7" customFormat="1" ht="25.9" customHeight="1">
      <c r="A44" s="56" t="s">
        <v>174</v>
      </c>
      <c r="B44" s="57" t="s">
        <v>901</v>
      </c>
      <c r="C44" s="57" t="s">
        <v>900</v>
      </c>
      <c r="D44" s="18" t="s">
        <v>18</v>
      </c>
      <c r="E44" s="23">
        <f>Rugsėjis!E11</f>
        <v>69495</v>
      </c>
      <c r="F44" s="23">
        <f>Rugsėjis!F11</f>
        <v>14468</v>
      </c>
      <c r="G44" s="13" t="s">
        <v>52</v>
      </c>
      <c r="H44" s="13" t="s">
        <v>887</v>
      </c>
      <c r="I44" s="24" t="s">
        <v>107</v>
      </c>
      <c r="N44" s="16"/>
      <c r="O44" s="16"/>
      <c r="P44" s="15"/>
      <c r="Q44" s="16"/>
    </row>
    <row r="45" spans="1:18" s="7" customFormat="1" ht="26.1" customHeight="1">
      <c r="A45" s="56" t="s">
        <v>177</v>
      </c>
      <c r="B45" s="18" t="s">
        <v>81</v>
      </c>
      <c r="C45" s="18" t="s">
        <v>82</v>
      </c>
      <c r="D45" s="18" t="s">
        <v>18</v>
      </c>
      <c r="E45" s="23">
        <f>Sausis!E15+Vasaris!E15+Kovas!E43</f>
        <v>67235.609999999986</v>
      </c>
      <c r="F45" s="23">
        <f>Sausis!F15+Vasaris!F15+Kovas!F43</f>
        <v>10331</v>
      </c>
      <c r="G45" s="21">
        <v>18</v>
      </c>
      <c r="H45" s="19" t="s">
        <v>83</v>
      </c>
      <c r="I45" s="24" t="s">
        <v>54</v>
      </c>
      <c r="J45" s="16"/>
      <c r="L45" s="15"/>
      <c r="M45" s="16"/>
      <c r="N45" s="16"/>
      <c r="O45" s="16"/>
    </row>
    <row r="46" spans="1:18" s="7" customFormat="1" ht="26.1" customHeight="1">
      <c r="A46" s="56" t="s">
        <v>180</v>
      </c>
      <c r="B46" s="44" t="s">
        <v>892</v>
      </c>
      <c r="C46" s="47" t="s">
        <v>891</v>
      </c>
      <c r="D46" s="26" t="s">
        <v>18</v>
      </c>
      <c r="E46" s="43">
        <f>Rugsėjis!E12</f>
        <v>67035.16</v>
      </c>
      <c r="F46" s="43">
        <f>Rugsėjis!F12</f>
        <v>10476</v>
      </c>
      <c r="G46" s="53">
        <v>27</v>
      </c>
      <c r="H46" s="17">
        <v>44827</v>
      </c>
      <c r="I46" s="24" t="s">
        <v>54</v>
      </c>
      <c r="J46" s="62"/>
      <c r="K46" s="1"/>
      <c r="L46" s="1"/>
      <c r="M46" s="62"/>
      <c r="N46" s="15"/>
      <c r="O46" s="1"/>
      <c r="Q46" s="62"/>
      <c r="R46" s="62"/>
    </row>
    <row r="47" spans="1:18" s="7" customFormat="1" ht="26.1" customHeight="1">
      <c r="A47" s="56" t="s">
        <v>183</v>
      </c>
      <c r="B47" s="14" t="s">
        <v>85</v>
      </c>
      <c r="C47" s="14" t="s">
        <v>86</v>
      </c>
      <c r="D47" s="26" t="s">
        <v>18</v>
      </c>
      <c r="E47" s="23">
        <f>Sausis!E17+Vasaris!E18+Kovas!E19+Balandis!E31</f>
        <v>64753</v>
      </c>
      <c r="F47" s="23">
        <f>Sausis!F17+Vasaris!F18+Kovas!F19+Balandis!F31</f>
        <v>12679</v>
      </c>
      <c r="G47" s="13">
        <v>10</v>
      </c>
      <c r="H47" s="13" t="s">
        <v>61</v>
      </c>
      <c r="I47" s="24" t="s">
        <v>54</v>
      </c>
    </row>
    <row r="48" spans="1:18" ht="26.1" customHeight="1">
      <c r="A48" s="56" t="s">
        <v>188</v>
      </c>
      <c r="B48" s="14" t="s">
        <v>87</v>
      </c>
      <c r="C48" s="14" t="s">
        <v>88</v>
      </c>
      <c r="D48" s="18" t="s">
        <v>89</v>
      </c>
      <c r="E48" s="23">
        <f>Vasaris!E12+Kovas!E16+Balandis!E46</f>
        <v>62071</v>
      </c>
      <c r="F48" s="23">
        <f>Vasaris!F12+Kovas!F16+Balandis!F46</f>
        <v>12907</v>
      </c>
      <c r="G48" s="13" t="s">
        <v>90</v>
      </c>
      <c r="H48" s="19" t="s">
        <v>31</v>
      </c>
      <c r="I48" s="24" t="s">
        <v>91</v>
      </c>
      <c r="J48" s="7"/>
      <c r="K48" s="7"/>
    </row>
    <row r="49" spans="1:17" s="7" customFormat="1" ht="26.1" customHeight="1">
      <c r="A49" s="56" t="s">
        <v>192</v>
      </c>
      <c r="B49" s="14" t="s">
        <v>92</v>
      </c>
      <c r="C49" s="14" t="s">
        <v>93</v>
      </c>
      <c r="D49" s="18" t="s">
        <v>18</v>
      </c>
      <c r="E49" s="23">
        <f>Sausis!E10+Vasaris!E42</f>
        <v>59899.69</v>
      </c>
      <c r="F49" s="23">
        <f>Sausis!F10+Vasaris!F42</f>
        <v>9046</v>
      </c>
      <c r="G49" s="13" t="s">
        <v>73</v>
      </c>
      <c r="H49" s="13" t="s">
        <v>94</v>
      </c>
      <c r="I49" s="24" t="s">
        <v>20</v>
      </c>
      <c r="M49" s="15"/>
      <c r="N49" s="16"/>
      <c r="O49" s="15"/>
    </row>
    <row r="50" spans="1:17" s="7" customFormat="1" ht="26.1" customHeight="1">
      <c r="A50" s="56" t="s">
        <v>195</v>
      </c>
      <c r="B50" s="25" t="s">
        <v>96</v>
      </c>
      <c r="C50" s="42" t="s">
        <v>97</v>
      </c>
      <c r="D50" s="18" t="s">
        <v>98</v>
      </c>
      <c r="E50" s="23">
        <f>Sausis!E12+Vasaris!E38</f>
        <v>59808.29</v>
      </c>
      <c r="F50" s="23">
        <f>Sausis!F12+Vasaris!F38</f>
        <v>9010</v>
      </c>
      <c r="G50" s="27">
        <v>16</v>
      </c>
      <c r="H50" s="13" t="s">
        <v>13</v>
      </c>
      <c r="I50" s="24" t="s">
        <v>54</v>
      </c>
      <c r="N50" s="16"/>
      <c r="O50" s="16"/>
      <c r="P50" s="15"/>
      <c r="Q50" s="16"/>
    </row>
    <row r="51" spans="1:17" s="7" customFormat="1" ht="26.1" customHeight="1">
      <c r="A51" s="56" t="s">
        <v>200</v>
      </c>
      <c r="B51" s="26" t="s">
        <v>99</v>
      </c>
      <c r="C51" s="26" t="s">
        <v>100</v>
      </c>
      <c r="D51" s="26" t="s">
        <v>101</v>
      </c>
      <c r="E51" s="43">
        <f>Sausis!E11</f>
        <v>57620</v>
      </c>
      <c r="F51" s="43">
        <f>Sausis!F11</f>
        <v>11860</v>
      </c>
      <c r="G51" s="50">
        <v>15</v>
      </c>
      <c r="H51" s="19" t="s">
        <v>13</v>
      </c>
      <c r="I51" s="24" t="s">
        <v>102</v>
      </c>
      <c r="J51" s="16"/>
      <c r="L51" s="15"/>
      <c r="M51" s="16"/>
      <c r="N51" s="16"/>
      <c r="O51" s="16"/>
    </row>
    <row r="52" spans="1:17" s="7" customFormat="1" ht="26.1" customHeight="1">
      <c r="A52" s="56" t="s">
        <v>203</v>
      </c>
      <c r="B52" s="44" t="s">
        <v>104</v>
      </c>
      <c r="C52" s="47" t="s">
        <v>104</v>
      </c>
      <c r="D52" s="44" t="s">
        <v>105</v>
      </c>
      <c r="E52" s="43">
        <f>Sausis!E14+Vasaris!E26+Kovas!E34+Balandis!E70</f>
        <v>51952</v>
      </c>
      <c r="F52" s="43">
        <f>Sausis!F14+Vasaris!F26+Kovas!F34+Balandis!F70</f>
        <v>9214</v>
      </c>
      <c r="G52" s="53">
        <v>17</v>
      </c>
      <c r="H52" s="17" t="s">
        <v>106</v>
      </c>
      <c r="I52" s="24" t="s">
        <v>107</v>
      </c>
      <c r="J52" s="15"/>
      <c r="K52" s="73"/>
      <c r="L52" s="73"/>
      <c r="M52" s="73"/>
      <c r="N52" s="73"/>
      <c r="O52" s="73"/>
      <c r="P52" s="15"/>
    </row>
    <row r="53" spans="1:17" s="7" customFormat="1" ht="26.1" customHeight="1">
      <c r="A53" s="56" t="s">
        <v>206</v>
      </c>
      <c r="B53" s="55" t="s">
        <v>786</v>
      </c>
      <c r="C53" s="58" t="s">
        <v>786</v>
      </c>
      <c r="D53" s="26" t="s">
        <v>11</v>
      </c>
      <c r="E53" s="23">
        <f>Liepa!E15+Rugpjūtis!E11</f>
        <v>50903.93</v>
      </c>
      <c r="F53" s="23">
        <f>Liepa!F15+Rugpjūtis!F11</f>
        <v>7926</v>
      </c>
      <c r="G53" s="27" t="s">
        <v>80</v>
      </c>
      <c r="H53" s="59" t="s">
        <v>775</v>
      </c>
      <c r="I53" s="24" t="s">
        <v>787</v>
      </c>
      <c r="J53" s="41"/>
      <c r="K53" s="2"/>
      <c r="L53" s="51"/>
      <c r="M53" s="51"/>
      <c r="P53" s="2"/>
    </row>
    <row r="54" spans="1:17" s="7" customFormat="1" ht="26.1" customHeight="1">
      <c r="A54" s="56" t="s">
        <v>210</v>
      </c>
      <c r="B54" s="25" t="s">
        <v>108</v>
      </c>
      <c r="C54" s="42" t="s">
        <v>109</v>
      </c>
      <c r="D54" s="26" t="s">
        <v>110</v>
      </c>
      <c r="E54" s="43">
        <f>Vasaris!E21+Kovas!E11</f>
        <v>49598</v>
      </c>
      <c r="F54" s="43">
        <f>Vasaris!F21+Kovas!F11</f>
        <v>9989</v>
      </c>
      <c r="G54" s="27" t="s">
        <v>12</v>
      </c>
      <c r="H54" s="13" t="s">
        <v>111</v>
      </c>
      <c r="I54" s="24" t="s">
        <v>107</v>
      </c>
      <c r="J54" s="16"/>
      <c r="K54" s="15"/>
      <c r="N54" s="15"/>
      <c r="O54" s="1"/>
      <c r="P54" s="15"/>
      <c r="Q54" s="62"/>
    </row>
    <row r="55" spans="1:17" s="7" customFormat="1" ht="26.1" customHeight="1">
      <c r="A55" s="56" t="s">
        <v>213</v>
      </c>
      <c r="B55" s="25" t="s">
        <v>129</v>
      </c>
      <c r="C55" s="42" t="s">
        <v>130</v>
      </c>
      <c r="D55" s="18" t="s">
        <v>18</v>
      </c>
      <c r="E55" s="48">
        <f>Kovas!E10+Balandis!E23</f>
        <v>49161.24</v>
      </c>
      <c r="F55" s="48">
        <f>Kovas!F10+Balandis!F23</f>
        <v>7844</v>
      </c>
      <c r="G55" s="27" t="s">
        <v>30</v>
      </c>
      <c r="H55" s="13" t="s">
        <v>76</v>
      </c>
      <c r="I55" s="24" t="s">
        <v>48</v>
      </c>
      <c r="J55" s="16"/>
      <c r="K55" s="15"/>
      <c r="N55" s="15"/>
      <c r="O55" s="1"/>
      <c r="P55" s="15"/>
      <c r="Q55" s="62"/>
    </row>
    <row r="56" spans="1:17" s="7" customFormat="1" ht="26.1" customHeight="1">
      <c r="A56" s="56" t="s">
        <v>218</v>
      </c>
      <c r="B56" s="57" t="s">
        <v>448</v>
      </c>
      <c r="C56" s="57" t="s">
        <v>447</v>
      </c>
      <c r="D56" s="18" t="s">
        <v>273</v>
      </c>
      <c r="E56" s="23">
        <f>Balandis!E14+Gegužė!E23</f>
        <v>49145</v>
      </c>
      <c r="F56" s="23">
        <f>Balandis!F14+Gegužė!F23</f>
        <v>7312</v>
      </c>
      <c r="G56" s="13" t="s">
        <v>24</v>
      </c>
      <c r="H56" s="13" t="s">
        <v>419</v>
      </c>
      <c r="I56" s="24" t="s">
        <v>107</v>
      </c>
      <c r="J56" s="16"/>
      <c r="L56" s="15"/>
      <c r="N56" s="16"/>
      <c r="O56" s="16"/>
      <c r="P56" s="16"/>
    </row>
    <row r="57" spans="1:17" s="7" customFormat="1" ht="26.1" customHeight="1">
      <c r="A57" s="56" t="s">
        <v>222</v>
      </c>
      <c r="B57" s="25" t="s">
        <v>113</v>
      </c>
      <c r="C57" s="42" t="s">
        <v>114</v>
      </c>
      <c r="D57" s="26" t="s">
        <v>115</v>
      </c>
      <c r="E57" s="43">
        <f>Sausis!E16+Vasaris!E20</f>
        <v>47378.28</v>
      </c>
      <c r="F57" s="43">
        <f>Sausis!F16+Vasaris!F20</f>
        <v>8927</v>
      </c>
      <c r="G57" s="27" t="s">
        <v>30</v>
      </c>
      <c r="H57" s="19" t="s">
        <v>83</v>
      </c>
      <c r="I57" s="24" t="s">
        <v>116</v>
      </c>
      <c r="J57" s="15"/>
      <c r="K57" s="73"/>
      <c r="L57" s="73"/>
      <c r="M57" s="74"/>
      <c r="N57" s="73"/>
      <c r="O57" s="73"/>
      <c r="P57" s="15"/>
    </row>
    <row r="58" spans="1:17" s="7" customFormat="1" ht="26.1" customHeight="1">
      <c r="A58" s="56" t="s">
        <v>225</v>
      </c>
      <c r="B58" s="44" t="s">
        <v>118</v>
      </c>
      <c r="C58" s="47" t="s">
        <v>118</v>
      </c>
      <c r="D58" s="18" t="s">
        <v>11</v>
      </c>
      <c r="E58" s="23">
        <f>Sausis!E39+Vasaris!E11+Kovas!E32+Balandis!E59</f>
        <v>47274</v>
      </c>
      <c r="F58" s="23">
        <f>Sausis!F39+Vasaris!F11+Kovas!F32+Balandis!F59</f>
        <v>9695</v>
      </c>
      <c r="G58" s="53">
        <v>4</v>
      </c>
      <c r="H58" s="17" t="s">
        <v>47</v>
      </c>
      <c r="I58" s="24" t="s">
        <v>107</v>
      </c>
      <c r="K58" s="15"/>
      <c r="L58" s="16"/>
      <c r="N58" s="15"/>
      <c r="O58" s="16"/>
      <c r="P58" s="16"/>
    </row>
    <row r="59" spans="1:17" s="7" customFormat="1" ht="26.1" customHeight="1">
      <c r="A59" s="56" t="s">
        <v>230</v>
      </c>
      <c r="B59" s="25" t="s">
        <v>834</v>
      </c>
      <c r="C59" s="25" t="s">
        <v>833</v>
      </c>
      <c r="D59" s="18" t="s">
        <v>18</v>
      </c>
      <c r="E59" s="28">
        <f>Rugpjūtis!E16+Rugsėjis!E16</f>
        <v>46452.04</v>
      </c>
      <c r="F59" s="28">
        <f>Rugpjūtis!F16+Rugsėjis!F16</f>
        <v>7392</v>
      </c>
      <c r="G59" s="27" t="s">
        <v>58</v>
      </c>
      <c r="H59" s="13" t="s">
        <v>829</v>
      </c>
      <c r="I59" s="22" t="s">
        <v>26</v>
      </c>
      <c r="K59" s="15"/>
      <c r="L59" s="16"/>
      <c r="N59" s="15"/>
      <c r="P59" s="16"/>
    </row>
    <row r="60" spans="1:17" s="7" customFormat="1" ht="26.1" customHeight="1">
      <c r="A60" s="56" t="s">
        <v>234</v>
      </c>
      <c r="B60" s="57" t="s">
        <v>818</v>
      </c>
      <c r="C60" s="57" t="s">
        <v>819</v>
      </c>
      <c r="D60" s="18" t="s">
        <v>18</v>
      </c>
      <c r="E60" s="23">
        <f>Rugpjūtis!E9+Rugsėjis!E30</f>
        <v>46266.380000000005</v>
      </c>
      <c r="F60" s="23">
        <f>Rugpjūtis!F9+Rugsėjis!F30</f>
        <v>7213</v>
      </c>
      <c r="G60" s="13" t="s">
        <v>70</v>
      </c>
      <c r="H60" s="59" t="s">
        <v>826</v>
      </c>
      <c r="I60" s="24" t="s">
        <v>36</v>
      </c>
      <c r="J60" s="16"/>
      <c r="L60" s="16"/>
      <c r="M60" s="15"/>
      <c r="N60" s="16"/>
      <c r="O60" s="16"/>
    </row>
    <row r="61" spans="1:17" s="7" customFormat="1" ht="26.1" customHeight="1">
      <c r="A61" s="56" t="s">
        <v>238</v>
      </c>
      <c r="B61" s="14" t="s">
        <v>125</v>
      </c>
      <c r="C61" s="14" t="s">
        <v>126</v>
      </c>
      <c r="D61" s="18" t="s">
        <v>105</v>
      </c>
      <c r="E61" s="28">
        <f>Vasaris!E50+Kovas!E9+Balandis!E29</f>
        <v>45899.55</v>
      </c>
      <c r="F61" s="28">
        <f>Vasaris!F50+Kovas!F9+Balandis!F29</f>
        <v>8441</v>
      </c>
      <c r="G61" s="13" t="s">
        <v>49</v>
      </c>
      <c r="H61" s="13" t="s">
        <v>111</v>
      </c>
      <c r="I61" s="22" t="s">
        <v>127</v>
      </c>
      <c r="N61" s="16"/>
    </row>
    <row r="62" spans="1:17" s="7" customFormat="1" ht="26.1" customHeight="1">
      <c r="A62" s="56" t="s">
        <v>242</v>
      </c>
      <c r="B62" s="57" t="s">
        <v>577</v>
      </c>
      <c r="C62" s="57" t="s">
        <v>576</v>
      </c>
      <c r="D62" s="18" t="s">
        <v>18</v>
      </c>
      <c r="E62" s="23">
        <f>Gegužė!E14+Birželis!E18</f>
        <v>45087</v>
      </c>
      <c r="F62" s="23">
        <f>Gegužė!F14+Birželis!F18</f>
        <v>7537</v>
      </c>
      <c r="G62" s="13" t="s">
        <v>30</v>
      </c>
      <c r="H62" s="13" t="s">
        <v>578</v>
      </c>
      <c r="I62" s="24" t="s">
        <v>107</v>
      </c>
      <c r="J62" s="16"/>
      <c r="L62" s="16"/>
      <c r="M62" s="15"/>
      <c r="O62" s="16"/>
    </row>
    <row r="63" spans="1:17" s="7" customFormat="1" ht="26.1" customHeight="1">
      <c r="A63" s="56" t="s">
        <v>245</v>
      </c>
      <c r="B63" s="26" t="s">
        <v>120</v>
      </c>
      <c r="C63" s="49" t="s">
        <v>121</v>
      </c>
      <c r="D63" s="18" t="s">
        <v>122</v>
      </c>
      <c r="E63" s="23">
        <f>Sausis!E13+Vasaris!E35</f>
        <v>44862.259999999995</v>
      </c>
      <c r="F63" s="23">
        <f>Sausis!F13+Vasaris!F35</f>
        <v>6482</v>
      </c>
      <c r="G63" s="50">
        <v>9</v>
      </c>
      <c r="H63" s="19" t="s">
        <v>41</v>
      </c>
      <c r="I63" s="37" t="s">
        <v>123</v>
      </c>
      <c r="L63" s="15"/>
    </row>
    <row r="64" spans="1:17" s="7" customFormat="1" ht="26.1" customHeight="1">
      <c r="A64" s="56" t="s">
        <v>248</v>
      </c>
      <c r="B64" s="57" t="s">
        <v>580</v>
      </c>
      <c r="C64" s="57" t="s">
        <v>579</v>
      </c>
      <c r="D64" s="18" t="s">
        <v>581</v>
      </c>
      <c r="E64" s="23">
        <f>Gegužė!E11+Birželis!E25+Liepa!E44+Rugpjūtis!E56</f>
        <v>43471</v>
      </c>
      <c r="F64" s="23">
        <f>Gegužė!F11+Birželis!F25+Liepa!F44+Rugpjūtis!F56</f>
        <v>9318</v>
      </c>
      <c r="G64" s="13" t="s">
        <v>73</v>
      </c>
      <c r="H64" s="13" t="s">
        <v>549</v>
      </c>
      <c r="I64" s="20" t="s">
        <v>107</v>
      </c>
    </row>
    <row r="65" spans="1:24" s="7" customFormat="1" ht="26.1" customHeight="1">
      <c r="A65" s="56" t="s">
        <v>251</v>
      </c>
      <c r="B65" s="25" t="s">
        <v>219</v>
      </c>
      <c r="C65" s="25" t="s">
        <v>219</v>
      </c>
      <c r="D65" s="26" t="s">
        <v>11</v>
      </c>
      <c r="E65" s="48">
        <f>Kovas!E25+Balandis!E15+Gegužė!E31+Birželis!E32+Liepa!E29+Rugpjūtis!E49+Rugsėjis!E49</f>
        <v>41237.23000000001</v>
      </c>
      <c r="F65" s="48">
        <f>Kovas!F25+Balandis!F15+Gegužė!F31+Birželis!F32+Liepa!F29+Rugpjūtis!F49+Rugsėjis!F49</f>
        <v>7295</v>
      </c>
      <c r="G65" s="27" t="s">
        <v>9</v>
      </c>
      <c r="H65" s="60" t="s">
        <v>220</v>
      </c>
      <c r="I65" s="24" t="s">
        <v>221</v>
      </c>
      <c r="N65" s="1"/>
      <c r="P65" s="15"/>
      <c r="Q65" s="62"/>
    </row>
    <row r="66" spans="1:24" s="7" customFormat="1" ht="26.1" customHeight="1">
      <c r="A66" s="56" t="s">
        <v>254</v>
      </c>
      <c r="B66" s="57" t="s">
        <v>434</v>
      </c>
      <c r="C66" s="57" t="s">
        <v>433</v>
      </c>
      <c r="D66" s="18" t="s">
        <v>435</v>
      </c>
      <c r="E66" s="23">
        <f>Balandis!E21+Gegužė!E15+Birželis!E29</f>
        <v>40831</v>
      </c>
      <c r="F66" s="23">
        <f>Balandis!F21+Gegužė!F15+Birželis!F29</f>
        <v>8585</v>
      </c>
      <c r="G66" s="13" t="s">
        <v>84</v>
      </c>
      <c r="H66" s="13" t="s">
        <v>427</v>
      </c>
      <c r="I66" s="24" t="s">
        <v>107</v>
      </c>
      <c r="J66" s="16"/>
      <c r="K66" s="2"/>
      <c r="M66" s="2"/>
      <c r="N66" s="2"/>
      <c r="O66" s="91"/>
      <c r="P66" s="51"/>
      <c r="Q66" s="2"/>
    </row>
    <row r="67" spans="1:24" s="7" customFormat="1" ht="26.1" customHeight="1">
      <c r="A67" s="56" t="s">
        <v>259</v>
      </c>
      <c r="B67" s="25" t="s">
        <v>574</v>
      </c>
      <c r="C67" s="42" t="s">
        <v>573</v>
      </c>
      <c r="D67" s="18" t="s">
        <v>575</v>
      </c>
      <c r="E67" s="28">
        <f>Gegužė!E18+Birželis!E15+Liepa!E19+Rugpjūtis!E28</f>
        <v>37444.32</v>
      </c>
      <c r="F67" s="28">
        <f>Gegužė!F18+Birželis!F15+Liepa!F19+Rugpjūtis!F28</f>
        <v>9618</v>
      </c>
      <c r="G67" s="27" t="s">
        <v>12</v>
      </c>
      <c r="H67" s="13" t="s">
        <v>567</v>
      </c>
      <c r="I67" s="24" t="s">
        <v>91</v>
      </c>
    </row>
    <row r="68" spans="1:24" s="7" customFormat="1" ht="26.1" customHeight="1">
      <c r="A68" s="56" t="s">
        <v>262</v>
      </c>
      <c r="B68" s="25" t="s">
        <v>905</v>
      </c>
      <c r="C68" s="25" t="s">
        <v>904</v>
      </c>
      <c r="D68" s="26" t="s">
        <v>18</v>
      </c>
      <c r="E68" s="48">
        <f>Rugsėjis!E14</f>
        <v>37406.89</v>
      </c>
      <c r="F68" s="48">
        <f>Rugsėjis!F14</f>
        <v>6100</v>
      </c>
      <c r="G68" s="27" t="s">
        <v>84</v>
      </c>
      <c r="H68" s="13" t="s">
        <v>897</v>
      </c>
      <c r="I68" s="24" t="s">
        <v>91</v>
      </c>
      <c r="J68" s="2"/>
      <c r="K68" s="2"/>
      <c r="L68" s="2"/>
      <c r="M68" s="2"/>
      <c r="N68" s="2"/>
      <c r="O68" s="2"/>
    </row>
    <row r="69" spans="1:24" s="7" customFormat="1" ht="26.1" customHeight="1">
      <c r="A69" s="56" t="s">
        <v>266</v>
      </c>
      <c r="B69" s="26" t="s">
        <v>132</v>
      </c>
      <c r="C69" s="49" t="s">
        <v>133</v>
      </c>
      <c r="D69" s="26" t="s">
        <v>134</v>
      </c>
      <c r="E69" s="43">
        <f>Sausis!E20+Vasaris!E19+Kovas!E49+Gegužė!E74+Birželis!E44+Liepa!E33+Rugpjūtis!E43</f>
        <v>37351.770000000004</v>
      </c>
      <c r="F69" s="43">
        <f>Sausis!F20+Vasaris!F19+Kovas!F49+Gegužė!F74+Birželis!F44+Liepa!F33+Rugpjūtis!F43</f>
        <v>7524</v>
      </c>
      <c r="G69" s="50">
        <v>19</v>
      </c>
      <c r="H69" s="19" t="s">
        <v>135</v>
      </c>
      <c r="I69" s="37" t="s">
        <v>123</v>
      </c>
      <c r="J69" s="16"/>
    </row>
    <row r="70" spans="1:24" s="7" customFormat="1" ht="26.1" customHeight="1">
      <c r="A70" s="56" t="s">
        <v>270</v>
      </c>
      <c r="B70" s="14" t="s">
        <v>460</v>
      </c>
      <c r="C70" s="14" t="s">
        <v>474</v>
      </c>
      <c r="D70" s="18" t="s">
        <v>475</v>
      </c>
      <c r="E70" s="23">
        <f>Balandis!E18+Gegužė!E27+Birželis!E30+Liepa!E22+Rugpjūtis!E29+Rugsėjis!E33</f>
        <v>36278.649999999994</v>
      </c>
      <c r="F70" s="23">
        <f>Balandis!F18+Gegužė!F27+Birželis!F30+Liepa!F22+Rugpjūtis!F29+Rugsėjis!F33</f>
        <v>6019</v>
      </c>
      <c r="G70" s="13" t="s">
        <v>84</v>
      </c>
      <c r="H70" s="19" t="s">
        <v>473</v>
      </c>
      <c r="I70" s="24" t="s">
        <v>221</v>
      </c>
      <c r="J70" s="16"/>
      <c r="L70" s="15"/>
      <c r="N70" s="16"/>
      <c r="O70" s="16"/>
      <c r="P70" s="16"/>
    </row>
    <row r="71" spans="1:24" s="7" customFormat="1" ht="26.1" customHeight="1">
      <c r="A71" s="56" t="s">
        <v>274</v>
      </c>
      <c r="B71" s="55" t="s">
        <v>794</v>
      </c>
      <c r="C71" s="58" t="s">
        <v>793</v>
      </c>
      <c r="D71" s="26" t="s">
        <v>164</v>
      </c>
      <c r="E71" s="43">
        <f>Liepa!E12+Rugpjūtis!E58</f>
        <v>35618</v>
      </c>
      <c r="F71" s="43">
        <f>Liepa!F12+Rugpjūtis!F58</f>
        <v>5478</v>
      </c>
      <c r="G71" s="27" t="s">
        <v>30</v>
      </c>
      <c r="H71" s="59" t="s">
        <v>795</v>
      </c>
      <c r="I71" s="24" t="s">
        <v>107</v>
      </c>
      <c r="J71" s="62"/>
      <c r="K71" s="1"/>
      <c r="L71" s="62"/>
      <c r="M71" s="1"/>
      <c r="O71" s="15"/>
      <c r="Q71" s="62"/>
    </row>
    <row r="72" spans="1:24" s="7" customFormat="1" ht="26.1" customHeight="1">
      <c r="A72" s="56" t="s">
        <v>279</v>
      </c>
      <c r="B72" s="25" t="s">
        <v>841</v>
      </c>
      <c r="C72" s="42" t="s">
        <v>841</v>
      </c>
      <c r="D72" s="26" t="s">
        <v>232</v>
      </c>
      <c r="E72" s="28">
        <f>Rugpjūtis!E15+Rugsėjis!E18</f>
        <v>34441.660000000003</v>
      </c>
      <c r="F72" s="28">
        <f>Rugpjūtis!F15+Rugsėjis!F18</f>
        <v>5201</v>
      </c>
      <c r="G72" s="27" t="s">
        <v>62</v>
      </c>
      <c r="H72" s="60" t="s">
        <v>829</v>
      </c>
      <c r="I72" s="22" t="s">
        <v>26</v>
      </c>
    </row>
    <row r="73" spans="1:24" s="7" customFormat="1" ht="25.9" customHeight="1">
      <c r="A73" s="56" t="s">
        <v>283</v>
      </c>
      <c r="B73" s="14" t="s">
        <v>445</v>
      </c>
      <c r="C73" s="14" t="s">
        <v>444</v>
      </c>
      <c r="D73" s="18" t="s">
        <v>446</v>
      </c>
      <c r="E73" s="23">
        <f>Balandis!E16+Gegužė!E22</f>
        <v>34385.93</v>
      </c>
      <c r="F73" s="23">
        <f>Balandis!F16+Gegužė!F22</f>
        <v>7301</v>
      </c>
      <c r="G73" s="13" t="s">
        <v>73</v>
      </c>
      <c r="H73" s="13" t="s">
        <v>420</v>
      </c>
      <c r="I73" s="22" t="s">
        <v>116</v>
      </c>
      <c r="J73" s="16"/>
      <c r="L73" s="15"/>
      <c r="M73" s="16"/>
      <c r="N73" s="16"/>
      <c r="O73" s="16"/>
    </row>
    <row r="74" spans="1:24" s="7" customFormat="1" ht="26.1" customHeight="1">
      <c r="A74" s="56" t="s">
        <v>286</v>
      </c>
      <c r="B74" s="14" t="s">
        <v>836</v>
      </c>
      <c r="C74" s="14" t="s">
        <v>835</v>
      </c>
      <c r="D74" s="18" t="s">
        <v>568</v>
      </c>
      <c r="E74" s="28">
        <f>Rugpjūtis!E18+Rugsėjis!E17</f>
        <v>32676.92</v>
      </c>
      <c r="F74" s="28">
        <f>Rugpjūtis!F18+Rugsėjis!F17</f>
        <v>7539</v>
      </c>
      <c r="G74" s="13" t="s">
        <v>84</v>
      </c>
      <c r="H74" s="13" t="s">
        <v>828</v>
      </c>
      <c r="I74" s="24" t="s">
        <v>48</v>
      </c>
      <c r="K74" s="1"/>
      <c r="L74" s="2"/>
      <c r="M74" s="16"/>
      <c r="N74" s="2"/>
      <c r="O74" s="15"/>
      <c r="Q74" s="2"/>
    </row>
    <row r="75" spans="1:24" s="7" customFormat="1" ht="26.1" customHeight="1">
      <c r="A75" s="56" t="s">
        <v>290</v>
      </c>
      <c r="B75" s="25" t="s">
        <v>414</v>
      </c>
      <c r="C75" s="25" t="s">
        <v>413</v>
      </c>
      <c r="D75" s="18" t="s">
        <v>18</v>
      </c>
      <c r="E75" s="23">
        <f>Balandis!E17+Gegužė!E25+Birželis!E79</f>
        <v>30855.07</v>
      </c>
      <c r="F75" s="23">
        <f>Balandis!F17+Gegužė!F25+Birželis!F79</f>
        <v>4756</v>
      </c>
      <c r="G75" s="27" t="s">
        <v>80</v>
      </c>
      <c r="H75" s="13" t="s">
        <v>420</v>
      </c>
      <c r="I75" s="24" t="s">
        <v>48</v>
      </c>
      <c r="K75" s="1"/>
      <c r="L75" s="2"/>
      <c r="M75" s="16"/>
      <c r="N75" s="2"/>
      <c r="O75" s="15"/>
      <c r="Q75" s="2"/>
    </row>
    <row r="76" spans="1:24" s="7" customFormat="1" ht="26.1" customHeight="1">
      <c r="A76" s="56" t="s">
        <v>293</v>
      </c>
      <c r="B76" s="25" t="s">
        <v>140</v>
      </c>
      <c r="C76" s="42" t="s">
        <v>140</v>
      </c>
      <c r="D76" s="26" t="s">
        <v>141</v>
      </c>
      <c r="E76" s="28">
        <f>Kovas!E12+Balandis!E60+Gegužė!E54+Rugpjūtis!E51</f>
        <v>30339.59</v>
      </c>
      <c r="F76" s="28">
        <f>Kovas!F12+Balandis!F60+Gegužė!F54+Rugpjūtis!F51</f>
        <v>4990</v>
      </c>
      <c r="G76" s="27" t="s">
        <v>70</v>
      </c>
      <c r="H76" s="13" t="s">
        <v>53</v>
      </c>
      <c r="I76" s="24" t="s">
        <v>48</v>
      </c>
      <c r="J76" s="2"/>
      <c r="K76" s="41"/>
      <c r="L76" s="1"/>
      <c r="M76" s="41"/>
      <c r="N76" s="62"/>
      <c r="P76" s="62"/>
    </row>
    <row r="77" spans="1:24" s="7" customFormat="1" ht="26.1" customHeight="1">
      <c r="A77" s="56" t="s">
        <v>298</v>
      </c>
      <c r="B77" s="25" t="s">
        <v>137</v>
      </c>
      <c r="C77" s="42" t="s">
        <v>138</v>
      </c>
      <c r="D77" s="18" t="s">
        <v>18</v>
      </c>
      <c r="E77" s="48">
        <f>Vasaris!E29+Kovas!E14+Balandis!E67</f>
        <v>30164.45</v>
      </c>
      <c r="F77" s="48">
        <f>Vasaris!F29+Kovas!F14+Balandis!F67</f>
        <v>4771</v>
      </c>
      <c r="G77" s="27" t="s">
        <v>70</v>
      </c>
      <c r="H77" s="13" t="s">
        <v>111</v>
      </c>
      <c r="I77" s="24" t="s">
        <v>20</v>
      </c>
      <c r="J77" s="63"/>
      <c r="K77" s="2"/>
      <c r="L77" s="15"/>
      <c r="M77" s="63"/>
      <c r="N77" s="62"/>
      <c r="O77" s="64"/>
    </row>
    <row r="78" spans="1:24" s="7" customFormat="1" ht="25.9" customHeight="1">
      <c r="A78" s="56" t="s">
        <v>301</v>
      </c>
      <c r="B78" s="14" t="s">
        <v>152</v>
      </c>
      <c r="C78" s="14" t="s">
        <v>153</v>
      </c>
      <c r="D78" s="26" t="s">
        <v>18</v>
      </c>
      <c r="E78" s="23">
        <f>Sausis!E27+Vasaris!E22+Kovas!E33+Balandis!E47+Gegužė!E39+Birželis!E36+Liepa!E39</f>
        <v>30014.28</v>
      </c>
      <c r="F78" s="23">
        <f>Sausis!F27+Vasaris!F22+Kovas!F33+Balandis!F47+Gegužė!F39+Birželis!F36+Liepa!F39</f>
        <v>5372</v>
      </c>
      <c r="G78" s="13" t="s">
        <v>73</v>
      </c>
      <c r="H78" s="13" t="s">
        <v>135</v>
      </c>
      <c r="I78" s="24" t="s">
        <v>154</v>
      </c>
      <c r="J78" s="2"/>
      <c r="L78" s="41"/>
      <c r="M78" s="15"/>
      <c r="N78" s="1"/>
      <c r="R78" s="75"/>
      <c r="W78" s="7">
        <v>5036</v>
      </c>
      <c r="X78" s="7">
        <v>30622.25</v>
      </c>
    </row>
    <row r="79" spans="1:24" s="7" customFormat="1" ht="26.1" customHeight="1">
      <c r="A79" s="56" t="s">
        <v>307</v>
      </c>
      <c r="B79" s="55" t="s">
        <v>907</v>
      </c>
      <c r="C79" s="58" t="s">
        <v>906</v>
      </c>
      <c r="D79" s="26" t="s">
        <v>18</v>
      </c>
      <c r="E79" s="48">
        <f>Rugsėjis!E15</f>
        <v>29036</v>
      </c>
      <c r="F79" s="48">
        <f>Rugsėjis!F15</f>
        <v>4452</v>
      </c>
      <c r="G79" s="27" t="s">
        <v>24</v>
      </c>
      <c r="H79" s="70" t="s">
        <v>897</v>
      </c>
      <c r="I79" s="24" t="s">
        <v>107</v>
      </c>
      <c r="J79" s="51"/>
      <c r="K79" s="2"/>
      <c r="L79" s="63"/>
      <c r="M79" s="15"/>
      <c r="O79" s="15"/>
    </row>
    <row r="80" spans="1:24" s="7" customFormat="1" ht="26.1" customHeight="1">
      <c r="A80" s="56" t="s">
        <v>311</v>
      </c>
      <c r="B80" s="55" t="s">
        <v>821</v>
      </c>
      <c r="C80" s="58" t="s">
        <v>820</v>
      </c>
      <c r="D80" s="18" t="s">
        <v>827</v>
      </c>
      <c r="E80" s="28">
        <f>Rugpjūtis!E17+Rugsėjis!E25</f>
        <v>28294.47</v>
      </c>
      <c r="F80" s="28">
        <f>Rugpjūtis!F17+Rugsėjis!F25</f>
        <v>6466</v>
      </c>
      <c r="G80" s="27" t="s">
        <v>80</v>
      </c>
      <c r="H80" s="59" t="s">
        <v>826</v>
      </c>
      <c r="I80" s="37" t="s">
        <v>123</v>
      </c>
      <c r="J80" s="15"/>
      <c r="K80" s="15"/>
    </row>
    <row r="81" spans="1:18" s="7" customFormat="1" ht="26.1" customHeight="1">
      <c r="A81" s="56" t="s">
        <v>314</v>
      </c>
      <c r="B81" s="25" t="s">
        <v>439</v>
      </c>
      <c r="C81" s="25" t="s">
        <v>438</v>
      </c>
      <c r="D81" s="26" t="s">
        <v>18</v>
      </c>
      <c r="E81" s="23">
        <f>Balandis!E26+Gegužė!E17+Birželis!E26+Liepa!E24+Rugpjūtis!E37+Rugsėjis!E42</f>
        <v>27452.68</v>
      </c>
      <c r="F81" s="23">
        <f>Balandis!F26+Gegužė!F17+Birželis!F26+Liepa!F24+Rugpjūtis!F37+Rugsėjis!F42</f>
        <v>4760</v>
      </c>
      <c r="G81" s="27" t="s">
        <v>84</v>
      </c>
      <c r="H81" s="60" t="s">
        <v>427</v>
      </c>
      <c r="I81" s="24" t="s">
        <v>91</v>
      </c>
      <c r="J81" s="15"/>
      <c r="K81" s="15"/>
      <c r="M81" s="1"/>
      <c r="O81" s="15"/>
      <c r="Q81" s="62"/>
    </row>
    <row r="82" spans="1:18" s="7" customFormat="1" ht="26.1" customHeight="1">
      <c r="A82" s="56" t="s">
        <v>319</v>
      </c>
      <c r="B82" s="44" t="s">
        <v>143</v>
      </c>
      <c r="C82" s="47" t="s">
        <v>144</v>
      </c>
      <c r="D82" s="44" t="s">
        <v>145</v>
      </c>
      <c r="E82" s="43">
        <f>Sausis!E18+Vasaris!E36</f>
        <v>26036</v>
      </c>
      <c r="F82" s="43">
        <f>Sausis!F18+Vasaris!F36</f>
        <v>5573</v>
      </c>
      <c r="G82" s="53">
        <v>17</v>
      </c>
      <c r="H82" s="17" t="s">
        <v>79</v>
      </c>
      <c r="I82" s="24" t="s">
        <v>107</v>
      </c>
      <c r="J82" s="15"/>
      <c r="L82" s="1"/>
      <c r="N82" s="62"/>
      <c r="O82" s="1"/>
    </row>
    <row r="83" spans="1:18" s="7" customFormat="1" ht="26.1" customHeight="1">
      <c r="A83" s="56" t="s">
        <v>322</v>
      </c>
      <c r="B83" s="55" t="s">
        <v>147</v>
      </c>
      <c r="C83" s="58" t="s">
        <v>148</v>
      </c>
      <c r="D83" s="18" t="s">
        <v>149</v>
      </c>
      <c r="E83" s="43">
        <f>Vasaris!E17</f>
        <v>25882.75</v>
      </c>
      <c r="F83" s="43">
        <f>Vasaris!F17</f>
        <v>5031</v>
      </c>
      <c r="G83" s="27" t="s">
        <v>55</v>
      </c>
      <c r="H83" s="59" t="s">
        <v>47</v>
      </c>
      <c r="I83" s="24" t="s">
        <v>150</v>
      </c>
      <c r="J83" s="16"/>
      <c r="L83" s="15"/>
      <c r="M83" s="16"/>
      <c r="N83" s="16"/>
      <c r="O83" s="16"/>
    </row>
    <row r="84" spans="1:18" s="7" customFormat="1" ht="26.1" customHeight="1">
      <c r="A84" s="56" t="s">
        <v>326</v>
      </c>
      <c r="B84" s="14" t="s">
        <v>494</v>
      </c>
      <c r="C84" s="14" t="s">
        <v>500</v>
      </c>
      <c r="D84" s="18" t="s">
        <v>317</v>
      </c>
      <c r="E84" s="23">
        <f>Balandis!E20+Gegužė!E35+Birželis!E27+Liepa!E25+Rugpjūtis!E44+Rugsėjis!E43</f>
        <v>23603.99</v>
      </c>
      <c r="F84" s="23">
        <f>Balandis!F20+Gegužė!F35+Birželis!F27+Liepa!F25+Rugpjūtis!F44+Rugsėjis!F43</f>
        <v>3762</v>
      </c>
      <c r="G84" s="13">
        <v>15</v>
      </c>
      <c r="H84" s="19" t="s">
        <v>473</v>
      </c>
      <c r="I84" s="24" t="s">
        <v>221</v>
      </c>
      <c r="J84" s="16"/>
      <c r="L84" s="16"/>
      <c r="M84" s="15"/>
      <c r="O84" s="16"/>
    </row>
    <row r="85" spans="1:18" s="7" customFormat="1" ht="26.1" customHeight="1">
      <c r="A85" s="56" t="s">
        <v>329</v>
      </c>
      <c r="B85" s="25" t="s">
        <v>156</v>
      </c>
      <c r="C85" s="42" t="s">
        <v>157</v>
      </c>
      <c r="D85" s="26" t="s">
        <v>18</v>
      </c>
      <c r="E85" s="28">
        <f>Kovas!E13</f>
        <v>23404.65</v>
      </c>
      <c r="F85" s="28">
        <f>Kovas!F13</f>
        <v>4751</v>
      </c>
      <c r="G85" s="27" t="s">
        <v>84</v>
      </c>
      <c r="H85" s="17" t="s">
        <v>19</v>
      </c>
      <c r="I85" s="24" t="s">
        <v>102</v>
      </c>
      <c r="J85" s="51"/>
      <c r="K85" s="51"/>
      <c r="L85" s="1"/>
      <c r="M85" s="2"/>
      <c r="N85" s="15"/>
      <c r="P85" s="15"/>
      <c r="Q85" s="62"/>
    </row>
    <row r="86" spans="1:18" s="7" customFormat="1" ht="26.1" customHeight="1">
      <c r="A86" s="56" t="s">
        <v>333</v>
      </c>
      <c r="B86" s="57" t="s">
        <v>159</v>
      </c>
      <c r="C86" s="57" t="s">
        <v>160</v>
      </c>
      <c r="D86" s="18" t="s">
        <v>18</v>
      </c>
      <c r="E86" s="23">
        <f>Kovas!E15+Balandis!E35</f>
        <v>22738</v>
      </c>
      <c r="F86" s="23">
        <f>Kovas!F15+Balandis!F35</f>
        <v>3537</v>
      </c>
      <c r="G86" s="13" t="s">
        <v>84</v>
      </c>
      <c r="H86" s="59" t="s">
        <v>76</v>
      </c>
      <c r="I86" s="24" t="s">
        <v>36</v>
      </c>
      <c r="J86" s="16"/>
      <c r="L86" s="16"/>
      <c r="M86" s="15"/>
      <c r="O86" s="16"/>
    </row>
    <row r="87" spans="1:18" s="7" customFormat="1" ht="26.1" customHeight="1">
      <c r="A87" s="56" t="s">
        <v>337</v>
      </c>
      <c r="B87" s="57" t="s">
        <v>823</v>
      </c>
      <c r="C87" s="57" t="s">
        <v>822</v>
      </c>
      <c r="D87" s="18" t="s">
        <v>18</v>
      </c>
      <c r="E87" s="28">
        <f>Rugpjūtis!E19+Rugsėjis!E26</f>
        <v>22655.65</v>
      </c>
      <c r="F87" s="28">
        <f>Rugpjūtis!F19+Rugsėjis!F26</f>
        <v>3869</v>
      </c>
      <c r="G87" s="13" t="s">
        <v>24</v>
      </c>
      <c r="H87" s="59" t="s">
        <v>828</v>
      </c>
      <c r="I87" s="37" t="s">
        <v>123</v>
      </c>
      <c r="L87" s="15"/>
      <c r="N87" s="16"/>
      <c r="O87" s="15"/>
    </row>
    <row r="88" spans="1:18" s="7" customFormat="1" ht="26.1" customHeight="1">
      <c r="A88" s="56" t="s">
        <v>341</v>
      </c>
      <c r="B88" s="25" t="s">
        <v>441</v>
      </c>
      <c r="C88" s="42" t="s">
        <v>440</v>
      </c>
      <c r="D88" s="18" t="s">
        <v>228</v>
      </c>
      <c r="E88" s="43">
        <f>Balandis!E24+Gegužė!E20+Birželis!E59</f>
        <v>19996.29</v>
      </c>
      <c r="F88" s="43">
        <f>Balandis!F24+Gegužė!F20+Birželis!F59</f>
        <v>3079</v>
      </c>
      <c r="G88" s="27" t="s">
        <v>80</v>
      </c>
      <c r="H88" s="13" t="s">
        <v>427</v>
      </c>
      <c r="I88" s="24" t="s">
        <v>36</v>
      </c>
      <c r="J88" s="16"/>
      <c r="K88" s="1"/>
      <c r="L88" s="1"/>
      <c r="M88" s="62"/>
      <c r="N88" s="15"/>
      <c r="O88" s="1"/>
      <c r="Q88" s="62"/>
      <c r="R88" s="62"/>
    </row>
    <row r="89" spans="1:18" s="7" customFormat="1" ht="25.9" customHeight="1">
      <c r="A89" s="56" t="s">
        <v>345</v>
      </c>
      <c r="B89" s="14" t="s">
        <v>166</v>
      </c>
      <c r="C89" s="42" t="s">
        <v>167</v>
      </c>
      <c r="D89" s="26" t="s">
        <v>134</v>
      </c>
      <c r="E89" s="43">
        <f>Vasaris!E25+Kovas!E35+Balandis!E48+Gegužė!E49+Birželis!E45+Rugpjūtis!E35+Rugsėjis!E37</f>
        <v>19689</v>
      </c>
      <c r="F89" s="43">
        <f>Vasaris!F25+Kovas!F35+Balandis!F48+Gegužė!F49+Birželis!F45+Rugpjūtis!F35+Rugsėjis!F37</f>
        <v>3283</v>
      </c>
      <c r="G89" s="27" t="s">
        <v>84</v>
      </c>
      <c r="H89" s="67" t="s">
        <v>65</v>
      </c>
      <c r="I89" s="24" t="s">
        <v>107</v>
      </c>
      <c r="J89" s="2"/>
      <c r="K89" s="41"/>
      <c r="L89" s="2"/>
      <c r="M89" s="2"/>
      <c r="N89" s="51"/>
      <c r="O89" s="63"/>
      <c r="P89" s="15"/>
      <c r="Q89" s="15"/>
    </row>
    <row r="90" spans="1:18" s="7" customFormat="1" ht="26.1" customHeight="1">
      <c r="A90" s="56" t="s">
        <v>349</v>
      </c>
      <c r="B90" s="25" t="s">
        <v>184</v>
      </c>
      <c r="C90" s="42" t="s">
        <v>185</v>
      </c>
      <c r="D90" s="18" t="s">
        <v>186</v>
      </c>
      <c r="E90" s="48">
        <f>Kovas!E20+Balandis!E28+Gegužė!E88</f>
        <v>16735.52</v>
      </c>
      <c r="F90" s="48">
        <f>Kovas!F20+Balandis!F28+Gegužė!F88</f>
        <v>3450</v>
      </c>
      <c r="G90" s="27" t="s">
        <v>84</v>
      </c>
      <c r="H90" s="13" t="s">
        <v>187</v>
      </c>
      <c r="I90" s="24" t="s">
        <v>48</v>
      </c>
      <c r="J90" s="16"/>
    </row>
    <row r="91" spans="1:18" s="7" customFormat="1" ht="26.1" customHeight="1">
      <c r="A91" s="56" t="s">
        <v>351</v>
      </c>
      <c r="B91" s="25" t="s">
        <v>570</v>
      </c>
      <c r="C91" s="25" t="s">
        <v>569</v>
      </c>
      <c r="D91" s="26" t="s">
        <v>228</v>
      </c>
      <c r="E91" s="48">
        <f>Gegužė!E16+Birželis!E35</f>
        <v>16533.62</v>
      </c>
      <c r="F91" s="48">
        <f>Gegužė!F16+Birželis!F35</f>
        <v>2802</v>
      </c>
      <c r="G91" s="27" t="s">
        <v>80</v>
      </c>
      <c r="H91" s="13" t="s">
        <v>549</v>
      </c>
      <c r="I91" s="24" t="s">
        <v>48</v>
      </c>
      <c r="J91" s="41"/>
      <c r="L91" s="15"/>
    </row>
    <row r="92" spans="1:18" s="7" customFormat="1" ht="26.1" customHeight="1">
      <c r="A92" s="56" t="s">
        <v>355</v>
      </c>
      <c r="B92" s="25" t="s">
        <v>856</v>
      </c>
      <c r="C92" s="42" t="s">
        <v>856</v>
      </c>
      <c r="D92" s="26" t="s">
        <v>11</v>
      </c>
      <c r="E92" s="28">
        <f>Rugpjūtis!E20+Rugsėjis!E39</f>
        <v>16508.38</v>
      </c>
      <c r="F92" s="28">
        <f>Rugpjūtis!F20+Rugsėjis!F39</f>
        <v>3719</v>
      </c>
      <c r="G92" s="13" t="s">
        <v>24</v>
      </c>
      <c r="H92" s="13" t="s">
        <v>847</v>
      </c>
      <c r="I92" s="24" t="s">
        <v>857</v>
      </c>
      <c r="J92" s="41"/>
      <c r="K92" s="46"/>
      <c r="L92" s="41"/>
      <c r="M92" s="1"/>
      <c r="N92" s="64"/>
      <c r="O92" s="64"/>
      <c r="P92" s="1"/>
      <c r="Q92" s="15"/>
      <c r="R92" s="62"/>
    </row>
    <row r="93" spans="1:18" s="7" customFormat="1" ht="26.1" customHeight="1">
      <c r="A93" s="56" t="s">
        <v>357</v>
      </c>
      <c r="B93" s="26" t="s">
        <v>162</v>
      </c>
      <c r="C93" s="49" t="s">
        <v>163</v>
      </c>
      <c r="D93" s="18" t="s">
        <v>164</v>
      </c>
      <c r="E93" s="43">
        <f>Sausis!E23+Vasaris!E30+Kovas!E64</f>
        <v>16303.67</v>
      </c>
      <c r="F93" s="43">
        <f>Sausis!F23+Vasaris!F30+Kovas!F64</f>
        <v>2228</v>
      </c>
      <c r="G93" s="50">
        <v>16</v>
      </c>
      <c r="H93" s="19" t="s">
        <v>135</v>
      </c>
      <c r="I93" s="37" t="s">
        <v>123</v>
      </c>
      <c r="N93" s="16"/>
    </row>
    <row r="94" spans="1:18" s="7" customFormat="1" ht="26.1" customHeight="1">
      <c r="A94" s="56" t="s">
        <v>361</v>
      </c>
      <c r="B94" s="57" t="s">
        <v>169</v>
      </c>
      <c r="C94" s="57" t="s">
        <v>170</v>
      </c>
      <c r="D94" s="18" t="s">
        <v>18</v>
      </c>
      <c r="E94" s="23">
        <f>Vasaris!E27+Kovas!E30+Balandis!E88</f>
        <v>15623</v>
      </c>
      <c r="F94" s="23">
        <f>Vasaris!F27+Kovas!F30+Balandis!F88</f>
        <v>2382</v>
      </c>
      <c r="G94" s="13" t="s">
        <v>62</v>
      </c>
      <c r="H94" s="13" t="s">
        <v>31</v>
      </c>
      <c r="I94" s="24" t="s">
        <v>42</v>
      </c>
      <c r="J94" s="16"/>
      <c r="K94" s="15"/>
      <c r="N94" s="16"/>
      <c r="O94" s="15"/>
      <c r="P94" s="15"/>
    </row>
    <row r="95" spans="1:18" s="7" customFormat="1" ht="26.1" customHeight="1">
      <c r="A95" s="56" t="s">
        <v>364</v>
      </c>
      <c r="B95" s="57" t="s">
        <v>172</v>
      </c>
      <c r="C95" s="57" t="s">
        <v>173</v>
      </c>
      <c r="D95" s="18" t="s">
        <v>122</v>
      </c>
      <c r="E95" s="23">
        <f>Vasaris!E24</f>
        <v>15277.2</v>
      </c>
      <c r="F95" s="23">
        <f>Vasaris!F24</f>
        <v>2229</v>
      </c>
      <c r="G95" s="13" t="s">
        <v>43</v>
      </c>
      <c r="H95" s="13" t="s">
        <v>65</v>
      </c>
      <c r="I95" s="37" t="s">
        <v>123</v>
      </c>
      <c r="J95" s="16"/>
      <c r="L95" s="16"/>
      <c r="M95" s="15"/>
      <c r="N95" s="16"/>
      <c r="O95" s="16"/>
    </row>
    <row r="96" spans="1:18" s="7" customFormat="1" ht="26.1" customHeight="1">
      <c r="A96" s="56" t="s">
        <v>367</v>
      </c>
      <c r="B96" s="25" t="s">
        <v>175</v>
      </c>
      <c r="C96" s="42" t="s">
        <v>176</v>
      </c>
      <c r="D96" s="18" t="s">
        <v>122</v>
      </c>
      <c r="E96" s="43">
        <f>Sausis!E22+Vasaris!E37</f>
        <v>15267.07</v>
      </c>
      <c r="F96" s="43">
        <f>Sausis!F22+Vasaris!F37</f>
        <v>3124</v>
      </c>
      <c r="G96" s="27" t="s">
        <v>80</v>
      </c>
      <c r="H96" s="13" t="s">
        <v>83</v>
      </c>
      <c r="I96" s="24" t="s">
        <v>48</v>
      </c>
      <c r="N96" s="15"/>
      <c r="P96" s="16"/>
    </row>
    <row r="97" spans="1:18" s="7" customFormat="1" ht="26.1" customHeight="1">
      <c r="A97" s="56" t="s">
        <v>371</v>
      </c>
      <c r="B97" s="14" t="s">
        <v>735</v>
      </c>
      <c r="C97" s="14" t="s">
        <v>736</v>
      </c>
      <c r="D97" s="26" t="s">
        <v>446</v>
      </c>
      <c r="E97" s="48">
        <f>Birželis!E20+Liepa!E38+Rugpjūtis!E65</f>
        <v>14485.35</v>
      </c>
      <c r="F97" s="48">
        <f>Birželis!F20+Liepa!F38+Rugpjūtis!F65</f>
        <v>2668</v>
      </c>
      <c r="G97" s="27" t="s">
        <v>70</v>
      </c>
      <c r="H97" s="60" t="s">
        <v>681</v>
      </c>
      <c r="I97" s="24" t="s">
        <v>91</v>
      </c>
      <c r="J97" s="2"/>
      <c r="K97" s="41"/>
      <c r="L97" s="1"/>
      <c r="M97" s="41"/>
      <c r="N97" s="62"/>
      <c r="P97" s="62"/>
    </row>
    <row r="98" spans="1:18" s="7" customFormat="1" ht="26.1" customHeight="1">
      <c r="A98" s="56" t="s">
        <v>375</v>
      </c>
      <c r="B98" s="14" t="s">
        <v>178</v>
      </c>
      <c r="C98" s="14" t="s">
        <v>179</v>
      </c>
      <c r="D98" s="26" t="s">
        <v>122</v>
      </c>
      <c r="E98" s="23">
        <f>Sausis!E19</f>
        <v>14146</v>
      </c>
      <c r="F98" s="23">
        <f>Sausis!F19</f>
        <v>2148</v>
      </c>
      <c r="G98" s="27" t="s">
        <v>37</v>
      </c>
      <c r="H98" s="60" t="s">
        <v>25</v>
      </c>
      <c r="I98" s="24" t="s">
        <v>107</v>
      </c>
      <c r="J98" s="2"/>
      <c r="K98" s="41"/>
      <c r="L98" s="1"/>
      <c r="M98" s="41"/>
      <c r="N98" s="62"/>
      <c r="P98" s="62"/>
    </row>
    <row r="99" spans="1:18" s="7" customFormat="1" ht="26.1" customHeight="1">
      <c r="A99" s="56" t="s">
        <v>379</v>
      </c>
      <c r="B99" s="25" t="s">
        <v>181</v>
      </c>
      <c r="C99" s="42" t="s">
        <v>182</v>
      </c>
      <c r="D99" s="26" t="s">
        <v>18</v>
      </c>
      <c r="E99" s="43">
        <f>Sausis!E21</f>
        <v>13514.2</v>
      </c>
      <c r="F99" s="43">
        <f>Sausis!F21</f>
        <v>2092</v>
      </c>
      <c r="G99" s="27" t="s">
        <v>24</v>
      </c>
      <c r="H99" s="13" t="s">
        <v>79</v>
      </c>
      <c r="I99" s="24" t="s">
        <v>48</v>
      </c>
    </row>
    <row r="100" spans="1:18" s="7" customFormat="1" ht="26.1" customHeight="1">
      <c r="A100" s="56" t="s">
        <v>383</v>
      </c>
      <c r="B100" s="57" t="s">
        <v>825</v>
      </c>
      <c r="C100" s="57" t="s">
        <v>824</v>
      </c>
      <c r="D100" s="18" t="s">
        <v>18</v>
      </c>
      <c r="E100" s="28">
        <f>Rugpjūtis!E21+Rugsėjis!E29</f>
        <v>13230.460000000001</v>
      </c>
      <c r="F100" s="28">
        <f>Rugpjūtis!F21+Rugsėjis!F29</f>
        <v>2465</v>
      </c>
      <c r="G100" s="13" t="s">
        <v>73</v>
      </c>
      <c r="H100" s="59" t="s">
        <v>829</v>
      </c>
      <c r="I100" s="24" t="s">
        <v>36</v>
      </c>
      <c r="J100" s="15"/>
      <c r="K100" s="15"/>
      <c r="N100" s="15"/>
      <c r="O100" s="1"/>
      <c r="P100" s="15"/>
      <c r="Q100" s="62"/>
    </row>
    <row r="101" spans="1:18" s="7" customFormat="1" ht="26.1" customHeight="1">
      <c r="A101" s="56" t="s">
        <v>386</v>
      </c>
      <c r="B101" s="25" t="s">
        <v>852</v>
      </c>
      <c r="C101" s="42" t="s">
        <v>851</v>
      </c>
      <c r="D101" s="18"/>
      <c r="E101" s="48">
        <f>Rugpjūtis!E24+Rugsėjis!E23</f>
        <v>11583.02</v>
      </c>
      <c r="F101" s="48">
        <f>Rugpjūtis!F24+Rugsėjis!F23</f>
        <v>2741</v>
      </c>
      <c r="G101" s="27" t="s">
        <v>49</v>
      </c>
      <c r="H101" s="13" t="s">
        <v>829</v>
      </c>
      <c r="I101" s="24" t="s">
        <v>278</v>
      </c>
      <c r="L101" s="1"/>
      <c r="M101" s="15"/>
      <c r="N101" s="16"/>
    </row>
    <row r="102" spans="1:18" s="7" customFormat="1" ht="26.1" customHeight="1">
      <c r="A102" s="56" t="s">
        <v>390</v>
      </c>
      <c r="B102" s="18" t="s">
        <v>452</v>
      </c>
      <c r="C102" s="18" t="s">
        <v>451</v>
      </c>
      <c r="D102" s="26" t="s">
        <v>453</v>
      </c>
      <c r="E102" s="43">
        <f>Balandis!E25+Gegužė!E28</f>
        <v>11130</v>
      </c>
      <c r="F102" s="43">
        <f>Balandis!F25+Gegužė!F28</f>
        <v>2146</v>
      </c>
      <c r="G102" s="50">
        <v>6</v>
      </c>
      <c r="H102" s="60" t="s">
        <v>420</v>
      </c>
      <c r="I102" s="24" t="s">
        <v>278</v>
      </c>
      <c r="J102" s="2"/>
      <c r="K102" s="41"/>
      <c r="L102" s="41"/>
      <c r="M102" s="41"/>
      <c r="O102" s="62"/>
    </row>
    <row r="103" spans="1:18" s="7" customFormat="1" ht="26.1" customHeight="1">
      <c r="A103" s="56" t="s">
        <v>505</v>
      </c>
      <c r="B103" s="55" t="s">
        <v>853</v>
      </c>
      <c r="C103" s="58" t="s">
        <v>853</v>
      </c>
      <c r="D103" s="18" t="s">
        <v>11</v>
      </c>
      <c r="E103" s="48">
        <f>Rugpjūtis!E33+Rugsėjis!E19</f>
        <v>11062</v>
      </c>
      <c r="F103" s="48">
        <f>Rugpjūtis!F33+Rugsėjis!F19</f>
        <v>2044</v>
      </c>
      <c r="G103" s="27" t="s">
        <v>95</v>
      </c>
      <c r="H103" s="59" t="s">
        <v>850</v>
      </c>
      <c r="I103" s="24" t="s">
        <v>107</v>
      </c>
      <c r="J103" s="16"/>
    </row>
    <row r="104" spans="1:18" s="7" customFormat="1" ht="26.1" customHeight="1">
      <c r="A104" s="56" t="s">
        <v>506</v>
      </c>
      <c r="B104" s="55" t="s">
        <v>455</v>
      </c>
      <c r="C104" s="58" t="s">
        <v>454</v>
      </c>
      <c r="D104" s="26" t="s">
        <v>456</v>
      </c>
      <c r="E104" s="43">
        <f>Balandis!E22+Gegužė!E82</f>
        <v>10814</v>
      </c>
      <c r="F104" s="43">
        <f>Balandis!F22+Gegužė!F82</f>
        <v>1656</v>
      </c>
      <c r="G104" s="27" t="s">
        <v>24</v>
      </c>
      <c r="H104" s="59" t="s">
        <v>237</v>
      </c>
      <c r="I104" s="37" t="s">
        <v>123</v>
      </c>
      <c r="J104" s="16"/>
      <c r="K104" s="15"/>
    </row>
    <row r="105" spans="1:18" s="7" customFormat="1" ht="26.1" customHeight="1">
      <c r="A105" s="56" t="s">
        <v>507</v>
      </c>
      <c r="B105" s="14" t="s">
        <v>211</v>
      </c>
      <c r="C105" s="14" t="s">
        <v>212</v>
      </c>
      <c r="D105" s="18" t="s">
        <v>18</v>
      </c>
      <c r="E105" s="28">
        <f>Kovas!E21+Balandis!E38</f>
        <v>10337.669999999998</v>
      </c>
      <c r="F105" s="28">
        <f>Kovas!F21+Balandis!F38</f>
        <v>1647</v>
      </c>
      <c r="G105" s="13" t="s">
        <v>73</v>
      </c>
      <c r="H105" s="13" t="s">
        <v>187</v>
      </c>
      <c r="I105" s="24" t="s">
        <v>48</v>
      </c>
      <c r="J105" s="16"/>
      <c r="L105" s="16"/>
      <c r="N105" s="16"/>
      <c r="O105" s="16"/>
    </row>
    <row r="106" spans="1:18" s="7" customFormat="1" ht="26.1" customHeight="1">
      <c r="A106" s="56" t="s">
        <v>508</v>
      </c>
      <c r="B106" s="55" t="s">
        <v>193</v>
      </c>
      <c r="C106" s="58" t="s">
        <v>194</v>
      </c>
      <c r="D106" s="26" t="s">
        <v>18</v>
      </c>
      <c r="E106" s="23">
        <f>Vasaris!E32+Kovas!E26+Balandis!E74+Gegužė!E61+Birželis!E68</f>
        <v>9850</v>
      </c>
      <c r="F106" s="23">
        <f>Vasaris!F32+Kovas!F26+Balandis!F74+Gegužė!F61+Birželis!F68</f>
        <v>1799</v>
      </c>
      <c r="G106" s="27" t="s">
        <v>84</v>
      </c>
      <c r="H106" s="13" t="s">
        <v>111</v>
      </c>
      <c r="I106" s="24" t="s">
        <v>36</v>
      </c>
      <c r="J106" s="15"/>
      <c r="K106" s="51"/>
      <c r="L106" s="1"/>
      <c r="M106" s="63"/>
      <c r="O106" s="15"/>
    </row>
    <row r="107" spans="1:18" s="7" customFormat="1" ht="26.1" customHeight="1">
      <c r="A107" s="56" t="s">
        <v>509</v>
      </c>
      <c r="B107" s="55" t="s">
        <v>189</v>
      </c>
      <c r="C107" s="58" t="s">
        <v>190</v>
      </c>
      <c r="D107" s="18" t="s">
        <v>191</v>
      </c>
      <c r="E107" s="43">
        <f>Vasaris!E31+Kovas!E29+Balandis!E89</f>
        <v>9582</v>
      </c>
      <c r="F107" s="43">
        <f>Vasaris!F31+Kovas!F29+Balandis!F89</f>
        <v>1467</v>
      </c>
      <c r="G107" s="27" t="s">
        <v>30</v>
      </c>
      <c r="H107" s="13" t="s">
        <v>111</v>
      </c>
      <c r="I107" s="37" t="s">
        <v>123</v>
      </c>
      <c r="J107" s="16"/>
      <c r="K107" s="15"/>
    </row>
    <row r="108" spans="1:18" s="7" customFormat="1" ht="25.9" customHeight="1">
      <c r="A108" s="56" t="s">
        <v>510</v>
      </c>
      <c r="B108" s="66" t="s">
        <v>894</v>
      </c>
      <c r="C108" s="47" t="s">
        <v>893</v>
      </c>
      <c r="D108" s="26" t="s">
        <v>18</v>
      </c>
      <c r="E108" s="43">
        <f>Rugsėjis!E21</f>
        <v>9496.02</v>
      </c>
      <c r="F108" s="43">
        <f>Rugsėjis!F21</f>
        <v>1291</v>
      </c>
      <c r="G108" s="53">
        <v>14</v>
      </c>
      <c r="H108" s="67">
        <v>44834</v>
      </c>
      <c r="I108" s="24" t="s">
        <v>42</v>
      </c>
      <c r="J108" s="15"/>
      <c r="K108" s="15"/>
      <c r="L108" s="15"/>
      <c r="M108" s="1"/>
      <c r="O108" s="62"/>
    </row>
    <row r="109" spans="1:18" s="7" customFormat="1" ht="26.1" customHeight="1">
      <c r="A109" s="56" t="s">
        <v>511</v>
      </c>
      <c r="B109" s="55" t="s">
        <v>791</v>
      </c>
      <c r="C109" s="58" t="s">
        <v>790</v>
      </c>
      <c r="D109" s="26" t="s">
        <v>134</v>
      </c>
      <c r="E109" s="43">
        <f>Liepa!E17+Rugpjūtis!E31+Rugsėjis!E46</f>
        <v>9121</v>
      </c>
      <c r="F109" s="43">
        <f>Liepa!F17+Rugpjūtis!F31+Rugsėjis!F46</f>
        <v>1641</v>
      </c>
      <c r="G109" s="27" t="s">
        <v>80</v>
      </c>
      <c r="H109" s="70" t="s">
        <v>792</v>
      </c>
      <c r="I109" s="24" t="s">
        <v>107</v>
      </c>
      <c r="J109" s="15"/>
      <c r="K109" s="15"/>
      <c r="N109" s="15"/>
      <c r="O109" s="1"/>
      <c r="P109" s="15"/>
      <c r="Q109" s="62"/>
    </row>
    <row r="110" spans="1:18" s="7" customFormat="1" ht="26.1" customHeight="1">
      <c r="A110" s="56" t="s">
        <v>512</v>
      </c>
      <c r="B110" s="25" t="s">
        <v>201</v>
      </c>
      <c r="C110" s="42" t="s">
        <v>201</v>
      </c>
      <c r="D110" s="26" t="s">
        <v>11</v>
      </c>
      <c r="E110" s="43">
        <f>Sausis!E24+Balandis!E79</f>
        <v>9069.1900000000023</v>
      </c>
      <c r="F110" s="43">
        <f>Sausis!F24+Balandis!F79</f>
        <v>1621</v>
      </c>
      <c r="G110" s="27" t="s">
        <v>27</v>
      </c>
      <c r="H110" s="13" t="s">
        <v>202</v>
      </c>
      <c r="I110" s="24" t="s">
        <v>127</v>
      </c>
      <c r="J110" s="16"/>
      <c r="K110" s="15"/>
      <c r="O110" s="1"/>
      <c r="P110" s="15"/>
      <c r="Q110" s="62"/>
    </row>
    <row r="111" spans="1:18" s="7" customFormat="1" ht="26.1" customHeight="1">
      <c r="A111" s="56" t="s">
        <v>513</v>
      </c>
      <c r="B111" s="78" t="s">
        <v>196</v>
      </c>
      <c r="C111" s="78" t="s">
        <v>197</v>
      </c>
      <c r="D111" s="78" t="s">
        <v>198</v>
      </c>
      <c r="E111" s="43">
        <f>Sausis!E26+Vasaris!E49</f>
        <v>9042.98</v>
      </c>
      <c r="F111" s="43">
        <f>Sausis!F26+Vasaris!F49</f>
        <v>1402</v>
      </c>
      <c r="G111" s="81">
        <v>17</v>
      </c>
      <c r="H111" s="38" t="s">
        <v>199</v>
      </c>
      <c r="I111" s="24" t="s">
        <v>91</v>
      </c>
      <c r="N111" s="16"/>
      <c r="O111" s="16"/>
      <c r="P111" s="15"/>
      <c r="R111" s="16"/>
    </row>
    <row r="112" spans="1:18" s="7" customFormat="1" ht="26.1" customHeight="1">
      <c r="A112" s="56" t="s">
        <v>514</v>
      </c>
      <c r="B112" s="44" t="s">
        <v>204</v>
      </c>
      <c r="C112" s="47" t="s">
        <v>205</v>
      </c>
      <c r="D112" s="18" t="s">
        <v>122</v>
      </c>
      <c r="E112" s="43">
        <f>Sausis!E28+Vasaris!E43</f>
        <v>9000</v>
      </c>
      <c r="F112" s="43">
        <f>Sausis!F28+Vasaris!F43</f>
        <v>1429</v>
      </c>
      <c r="G112" s="53">
        <v>5</v>
      </c>
      <c r="H112" s="17" t="s">
        <v>83</v>
      </c>
      <c r="I112" s="24" t="s">
        <v>107</v>
      </c>
      <c r="J112" s="16"/>
      <c r="K112" s="15"/>
    </row>
    <row r="113" spans="1:70" s="7" customFormat="1" ht="26.1" customHeight="1">
      <c r="A113" s="56" t="s">
        <v>515</v>
      </c>
      <c r="B113" s="55" t="s">
        <v>589</v>
      </c>
      <c r="C113" s="58" t="s">
        <v>588</v>
      </c>
      <c r="D113" s="18" t="s">
        <v>446</v>
      </c>
      <c r="E113" s="43">
        <f>Gegužė!E21+Birželis!E48</f>
        <v>8842</v>
      </c>
      <c r="F113" s="43">
        <f>Gegužė!F21+Birželis!F48</f>
        <v>1512</v>
      </c>
      <c r="G113" s="27" t="s">
        <v>70</v>
      </c>
      <c r="H113" s="13" t="s">
        <v>566</v>
      </c>
      <c r="I113" s="24" t="s">
        <v>107</v>
      </c>
      <c r="J113" s="16"/>
    </row>
    <row r="114" spans="1:70" s="7" customFormat="1" ht="26.1" customHeight="1">
      <c r="A114" s="56" t="s">
        <v>516</v>
      </c>
      <c r="B114" s="66" t="s">
        <v>583</v>
      </c>
      <c r="C114" s="66" t="s">
        <v>582</v>
      </c>
      <c r="D114" s="18" t="s">
        <v>584</v>
      </c>
      <c r="E114" s="23">
        <f>Gegužė!E29+Birželis!E24</f>
        <v>8680.15</v>
      </c>
      <c r="F114" s="23">
        <f>Gegužė!F29+Birželis!F24</f>
        <v>1474</v>
      </c>
      <c r="G114" s="23">
        <v>14</v>
      </c>
      <c r="H114" s="17" t="s">
        <v>567</v>
      </c>
      <c r="I114" s="24" t="s">
        <v>102</v>
      </c>
      <c r="J114" s="15"/>
      <c r="L114" s="16"/>
      <c r="M114" s="16"/>
      <c r="O114" s="16"/>
    </row>
    <row r="115" spans="1:70" s="7" customFormat="1" ht="26.1" customHeight="1">
      <c r="A115" s="56" t="s">
        <v>517</v>
      </c>
      <c r="B115" s="55" t="s">
        <v>207</v>
      </c>
      <c r="C115" s="58" t="s">
        <v>208</v>
      </c>
      <c r="D115" s="18" t="s">
        <v>122</v>
      </c>
      <c r="E115" s="43">
        <f>Sausis!E25</f>
        <v>8492</v>
      </c>
      <c r="F115" s="43">
        <f>Sausis!F25</f>
        <v>1464</v>
      </c>
      <c r="G115" s="27" t="s">
        <v>32</v>
      </c>
      <c r="H115" s="59" t="s">
        <v>41</v>
      </c>
      <c r="I115" s="24" t="s">
        <v>209</v>
      </c>
    </row>
    <row r="116" spans="1:70" s="7" customFormat="1" ht="26.1" customHeight="1">
      <c r="A116" s="56" t="s">
        <v>518</v>
      </c>
      <c r="B116" s="25" t="s">
        <v>231</v>
      </c>
      <c r="C116" s="42" t="s">
        <v>231</v>
      </c>
      <c r="D116" s="26" t="s">
        <v>232</v>
      </c>
      <c r="E116" s="23">
        <f>Sausis!E32+Vasaris!E41+Kovas!E38+Balandis!E49+Gegužė!E43+Birželis!E54+Liepa!E43</f>
        <v>7418.92</v>
      </c>
      <c r="F116" s="23">
        <f>Sausis!F32+Vasaris!F41+Kovas!F38+Balandis!F49+Gegužė!F43+Birželis!F54+Liepa!F43</f>
        <v>1445</v>
      </c>
      <c r="G116" s="27" t="s">
        <v>27</v>
      </c>
      <c r="H116" s="60" t="s">
        <v>233</v>
      </c>
      <c r="I116" s="24" t="s">
        <v>154</v>
      </c>
      <c r="J116" s="2"/>
      <c r="K116" s="41"/>
      <c r="L116" s="1"/>
      <c r="M116" s="46"/>
      <c r="N116" s="62"/>
      <c r="P116" s="62"/>
    </row>
    <row r="117" spans="1:70" s="7" customFormat="1" ht="26.1" customHeight="1">
      <c r="A117" s="56" t="s">
        <v>519</v>
      </c>
      <c r="B117" s="25" t="s">
        <v>223</v>
      </c>
      <c r="C117" s="42" t="s">
        <v>224</v>
      </c>
      <c r="D117" s="26" t="s">
        <v>134</v>
      </c>
      <c r="E117" s="43">
        <f>Sausis!E30+Vasaris!E45+Kovas!E46+Balandis!E58+Gegužė!E56+Birželis!E70</f>
        <v>6985</v>
      </c>
      <c r="F117" s="43">
        <f>Sausis!F30+Vasaris!F45+Kovas!F46+Balandis!F58+Gegužė!F56+Birželis!F70</f>
        <v>1418</v>
      </c>
      <c r="G117" s="27" t="s">
        <v>32</v>
      </c>
      <c r="H117" s="13" t="s">
        <v>13</v>
      </c>
      <c r="I117" s="24" t="s">
        <v>154</v>
      </c>
      <c r="J117" s="73"/>
      <c r="K117" s="2"/>
      <c r="L117" s="2"/>
      <c r="M117" s="2"/>
      <c r="N117" s="2"/>
      <c r="O117" s="2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</row>
    <row r="118" spans="1:70" s="7" customFormat="1" ht="26.1" customHeight="1">
      <c r="A118" s="56" t="s">
        <v>520</v>
      </c>
      <c r="B118" s="55" t="s">
        <v>738</v>
      </c>
      <c r="C118" s="58" t="s">
        <v>737</v>
      </c>
      <c r="D118" s="26" t="s">
        <v>739</v>
      </c>
      <c r="E118" s="23">
        <f>Birželis!E23</f>
        <v>6559.87</v>
      </c>
      <c r="F118" s="23">
        <f>Birželis!F23</f>
        <v>1225</v>
      </c>
      <c r="G118" s="27" t="s">
        <v>58</v>
      </c>
      <c r="H118" s="60" t="s">
        <v>681</v>
      </c>
      <c r="I118" s="24" t="s">
        <v>102</v>
      </c>
      <c r="J118" s="2"/>
      <c r="K118" s="41"/>
      <c r="L118" s="1"/>
      <c r="M118" s="46"/>
      <c r="N118" s="62"/>
      <c r="P118" s="62"/>
    </row>
    <row r="119" spans="1:70" s="7" customFormat="1" ht="26.1" customHeight="1">
      <c r="A119" s="56" t="s">
        <v>521</v>
      </c>
      <c r="B119" s="14" t="s">
        <v>214</v>
      </c>
      <c r="C119" s="14" t="s">
        <v>215</v>
      </c>
      <c r="D119" s="18" t="s">
        <v>216</v>
      </c>
      <c r="E119" s="23">
        <f>Sausis!E29+Vasaris!E61+Kovas!E56+Balandis!E85+Gegužė!E83+Birželis!E80</f>
        <v>6418</v>
      </c>
      <c r="F119" s="23">
        <f>Sausis!F29+Vasaris!F61+Kovas!F56+Balandis!F85+Gegužė!F83+Birželis!F80</f>
        <v>1262</v>
      </c>
      <c r="G119" s="13">
        <v>5</v>
      </c>
      <c r="H119" s="13" t="s">
        <v>217</v>
      </c>
      <c r="I119" s="37" t="s">
        <v>123</v>
      </c>
      <c r="N119" s="16"/>
    </row>
    <row r="120" spans="1:70" s="7" customFormat="1" ht="26.1" customHeight="1">
      <c r="A120" s="56" t="s">
        <v>522</v>
      </c>
      <c r="B120" s="44" t="s">
        <v>861</v>
      </c>
      <c r="C120" s="47" t="s">
        <v>860</v>
      </c>
      <c r="D120" s="26" t="s">
        <v>827</v>
      </c>
      <c r="E120" s="48">
        <f>Rugpjūtis!E23+Rugsėjis!E40</f>
        <v>6215.24</v>
      </c>
      <c r="F120" s="48">
        <f>Rugpjūtis!F23+Rugsėjis!F40</f>
        <v>1094</v>
      </c>
      <c r="G120" s="53">
        <v>9</v>
      </c>
      <c r="H120" s="17" t="s">
        <v>826</v>
      </c>
      <c r="I120" s="71" t="s">
        <v>102</v>
      </c>
      <c r="J120" s="15"/>
      <c r="K120" s="51"/>
      <c r="L120" s="63"/>
      <c r="M120" s="62"/>
      <c r="N120" s="1"/>
      <c r="P120" s="15"/>
    </row>
    <row r="121" spans="1:70" s="7" customFormat="1" ht="26.1" customHeight="1">
      <c r="A121" s="56" t="s">
        <v>523</v>
      </c>
      <c r="B121" s="55" t="s">
        <v>902</v>
      </c>
      <c r="C121" s="58" t="s">
        <v>902</v>
      </c>
      <c r="D121" s="18" t="s">
        <v>11</v>
      </c>
      <c r="E121" s="23">
        <f>Rugsėjis!E24</f>
        <v>6015.33</v>
      </c>
      <c r="F121" s="23">
        <f>Rugsėjis!F24</f>
        <v>1568</v>
      </c>
      <c r="G121" s="27" t="s">
        <v>58</v>
      </c>
      <c r="H121" s="13" t="s">
        <v>903</v>
      </c>
      <c r="I121" s="24" t="s">
        <v>221</v>
      </c>
      <c r="N121" s="16"/>
    </row>
    <row r="122" spans="1:70" s="7" customFormat="1" ht="26.1" customHeight="1">
      <c r="A122" s="56" t="s">
        <v>524</v>
      </c>
      <c r="B122" s="25" t="s">
        <v>788</v>
      </c>
      <c r="C122" s="42" t="s">
        <v>789</v>
      </c>
      <c r="D122" s="26" t="s">
        <v>134</v>
      </c>
      <c r="E122" s="28">
        <f>Liepa!E20+Rugpjūtis!E27+Rugsėjis!E45</f>
        <v>5947.16</v>
      </c>
      <c r="F122" s="28">
        <f>Liepa!F20+Rugpjūtis!F27+Rugsėjis!F45</f>
        <v>1052</v>
      </c>
      <c r="G122" s="27" t="s">
        <v>55</v>
      </c>
      <c r="H122" s="13" t="s">
        <v>775</v>
      </c>
      <c r="I122" s="24" t="s">
        <v>91</v>
      </c>
      <c r="J122" s="51"/>
      <c r="K122" s="51"/>
      <c r="L122" s="51"/>
      <c r="M122" s="51"/>
      <c r="N122" s="16"/>
    </row>
    <row r="123" spans="1:70" s="7" customFormat="1" ht="25.9" customHeight="1">
      <c r="A123" s="56" t="s">
        <v>525</v>
      </c>
      <c r="B123" s="25" t="s">
        <v>854</v>
      </c>
      <c r="C123" s="42" t="s">
        <v>854</v>
      </c>
      <c r="D123" s="18" t="s">
        <v>11</v>
      </c>
      <c r="E123" s="48">
        <f>Rugpjūtis!E25+Rugsėjis!E38</f>
        <v>5737.88</v>
      </c>
      <c r="F123" s="48">
        <f>Rugpjūtis!F25+Rugsėjis!F38</f>
        <v>1092</v>
      </c>
      <c r="G123" s="27" t="s">
        <v>30</v>
      </c>
      <c r="H123" s="13" t="s">
        <v>828</v>
      </c>
      <c r="I123" s="24" t="s">
        <v>855</v>
      </c>
      <c r="J123" s="2"/>
      <c r="L123" s="41"/>
      <c r="M123" s="15"/>
      <c r="N123" s="1"/>
      <c r="R123" s="75"/>
    </row>
    <row r="124" spans="1:70" s="7" customFormat="1" ht="25.9" customHeight="1">
      <c r="A124" s="56" t="s">
        <v>526</v>
      </c>
      <c r="B124" s="25" t="s">
        <v>424</v>
      </c>
      <c r="C124" s="25" t="s">
        <v>423</v>
      </c>
      <c r="D124" s="26" t="s">
        <v>325</v>
      </c>
      <c r="E124" s="43">
        <f>Balandis!E34+Gegužė!E30+Birželis!E77</f>
        <v>5382.5</v>
      </c>
      <c r="F124" s="43">
        <f>Balandis!F34+Gegužė!F30+Birželis!F77</f>
        <v>1040</v>
      </c>
      <c r="G124" s="27" t="s">
        <v>49</v>
      </c>
      <c r="H124" s="13" t="s">
        <v>420</v>
      </c>
      <c r="I124" s="24" t="s">
        <v>154</v>
      </c>
      <c r="J124" s="2"/>
      <c r="L124" s="41"/>
      <c r="M124" s="15"/>
      <c r="N124" s="1"/>
      <c r="R124" s="75"/>
    </row>
    <row r="125" spans="1:70" s="7" customFormat="1" ht="26.1" customHeight="1">
      <c r="A125" s="56" t="s">
        <v>527</v>
      </c>
      <c r="B125" s="14" t="s">
        <v>561</v>
      </c>
      <c r="C125" s="14" t="s">
        <v>560</v>
      </c>
      <c r="D125" s="18" t="s">
        <v>568</v>
      </c>
      <c r="E125" s="23">
        <f>Gegužė!E24+Liepa!E40</f>
        <v>5354.07</v>
      </c>
      <c r="F125" s="23">
        <f>Gegužė!F24+Liepa!F40</f>
        <v>852</v>
      </c>
      <c r="G125" s="13" t="s">
        <v>84</v>
      </c>
      <c r="H125" s="13" t="s">
        <v>566</v>
      </c>
      <c r="I125" s="37" t="s">
        <v>123</v>
      </c>
      <c r="M125" s="16"/>
    </row>
    <row r="126" spans="1:70" s="7" customFormat="1" ht="26.1" customHeight="1">
      <c r="A126" s="56" t="s">
        <v>528</v>
      </c>
      <c r="B126" s="57" t="s">
        <v>896</v>
      </c>
      <c r="C126" s="57" t="s">
        <v>895</v>
      </c>
      <c r="D126" s="18" t="s">
        <v>18</v>
      </c>
      <c r="E126" s="23">
        <f>Rugsėjis!E27</f>
        <v>5271.59</v>
      </c>
      <c r="F126" s="23">
        <f>Rugsėjis!F27</f>
        <v>801</v>
      </c>
      <c r="G126" s="13" t="s">
        <v>62</v>
      </c>
      <c r="H126" s="59" t="s">
        <v>897</v>
      </c>
      <c r="I126" s="37" t="s">
        <v>123</v>
      </c>
      <c r="J126" s="16"/>
      <c r="L126" s="16"/>
      <c r="M126" s="15"/>
      <c r="O126" s="16"/>
    </row>
    <row r="127" spans="1:70" s="7" customFormat="1" ht="26.1" customHeight="1">
      <c r="A127" s="56" t="s">
        <v>529</v>
      </c>
      <c r="B127" s="14" t="s">
        <v>226</v>
      </c>
      <c r="C127" s="14" t="s">
        <v>227</v>
      </c>
      <c r="D127" s="18" t="s">
        <v>228</v>
      </c>
      <c r="E127" s="23">
        <f>Sausis!E38+Vasaris!E33</f>
        <v>5095.16</v>
      </c>
      <c r="F127" s="23">
        <f>Sausis!F38+Vasaris!F33</f>
        <v>910</v>
      </c>
      <c r="G127" s="13">
        <v>2</v>
      </c>
      <c r="H127" s="13" t="s">
        <v>229</v>
      </c>
      <c r="I127" s="24" t="s">
        <v>36</v>
      </c>
      <c r="J127" s="16"/>
      <c r="L127" s="16"/>
      <c r="M127" s="15"/>
      <c r="O127" s="16"/>
    </row>
    <row r="128" spans="1:70" s="7" customFormat="1" ht="26.1" customHeight="1">
      <c r="A128" s="56" t="s">
        <v>530</v>
      </c>
      <c r="B128" s="25" t="s">
        <v>449</v>
      </c>
      <c r="C128" s="25" t="s">
        <v>449</v>
      </c>
      <c r="D128" s="26" t="s">
        <v>450</v>
      </c>
      <c r="E128" s="43">
        <f>Balandis!E33+Gegužė!E34</f>
        <v>4818.5300000000007</v>
      </c>
      <c r="F128" s="43">
        <f>Balandis!F33+Gegužė!F34</f>
        <v>774</v>
      </c>
      <c r="G128" s="27" t="s">
        <v>80</v>
      </c>
      <c r="H128" s="13" t="s">
        <v>427</v>
      </c>
      <c r="I128" s="37" t="s">
        <v>123</v>
      </c>
      <c r="J128" s="16"/>
      <c r="K128" s="51"/>
    </row>
    <row r="129" spans="1:18" s="7" customFormat="1" ht="26.1" customHeight="1">
      <c r="A129" s="56" t="s">
        <v>531</v>
      </c>
      <c r="B129" s="25" t="s">
        <v>586</v>
      </c>
      <c r="C129" s="42" t="s">
        <v>585</v>
      </c>
      <c r="D129" s="18" t="s">
        <v>587</v>
      </c>
      <c r="E129" s="43">
        <f>Gegužė!E26</f>
        <v>4093</v>
      </c>
      <c r="F129" s="43">
        <f>Gegužė!F26</f>
        <v>907</v>
      </c>
      <c r="G129" s="27" t="s">
        <v>32</v>
      </c>
      <c r="H129" s="13" t="s">
        <v>549</v>
      </c>
      <c r="I129" s="24" t="s">
        <v>278</v>
      </c>
      <c r="J129" s="16"/>
      <c r="O129" s="15"/>
      <c r="P129" s="1"/>
      <c r="Q129" s="15"/>
      <c r="R129" s="62"/>
    </row>
    <row r="130" spans="1:18" s="7" customFormat="1" ht="26.1" customHeight="1">
      <c r="A130" s="56" t="s">
        <v>532</v>
      </c>
      <c r="B130" s="25" t="s">
        <v>464</v>
      </c>
      <c r="C130" s="42" t="s">
        <v>483</v>
      </c>
      <c r="D130" s="26" t="s">
        <v>482</v>
      </c>
      <c r="E130" s="43">
        <f>Balandis!E32+Gegužė!E46+Birželis!E52+Liepa!E47+Rugpjūtis!E63+Rugsėjis!E52</f>
        <v>3861.15</v>
      </c>
      <c r="F130" s="43">
        <f>Balandis!F32+Gegužė!F46+Birželis!F52+Liepa!F47+Rugpjūtis!F63+Rugsėjis!F52</f>
        <v>647</v>
      </c>
      <c r="G130" s="27" t="s">
        <v>49</v>
      </c>
      <c r="H130" s="19" t="s">
        <v>473</v>
      </c>
      <c r="I130" s="24" t="s">
        <v>221</v>
      </c>
      <c r="J130" s="15"/>
      <c r="K130" s="51"/>
    </row>
    <row r="131" spans="1:18" s="7" customFormat="1" ht="26.1" customHeight="1">
      <c r="A131" s="56" t="s">
        <v>533</v>
      </c>
      <c r="B131" s="25" t="s">
        <v>239</v>
      </c>
      <c r="C131" s="42" t="s">
        <v>240</v>
      </c>
      <c r="D131" s="26" t="s">
        <v>241</v>
      </c>
      <c r="E131" s="48">
        <f>Vasaris!E34</f>
        <v>3784.8</v>
      </c>
      <c r="F131" s="48">
        <f>Vasaris!F34</f>
        <v>554</v>
      </c>
      <c r="G131" s="27" t="s">
        <v>32</v>
      </c>
      <c r="H131" s="17" t="s">
        <v>65</v>
      </c>
      <c r="I131" s="24" t="s">
        <v>154</v>
      </c>
      <c r="J131" s="15"/>
      <c r="K131" s="51"/>
      <c r="L131" s="2"/>
      <c r="M131" s="62"/>
      <c r="N131" s="1"/>
      <c r="P131" s="62"/>
    </row>
    <row r="132" spans="1:18" s="7" customFormat="1" ht="26.1" customHeight="1">
      <c r="A132" s="56" t="s">
        <v>534</v>
      </c>
      <c r="B132" s="25" t="s">
        <v>271</v>
      </c>
      <c r="C132" s="42" t="s">
        <v>272</v>
      </c>
      <c r="D132" s="18" t="s">
        <v>273</v>
      </c>
      <c r="E132" s="48">
        <f>Vasaris!E47+Kovas!E39+Balandis!E41+Gegužė!E58</f>
        <v>3589</v>
      </c>
      <c r="F132" s="48">
        <f>Vasaris!F47+Kovas!F39+Balandis!F41+Gegužė!F58</f>
        <v>799</v>
      </c>
      <c r="G132" s="27" t="s">
        <v>21</v>
      </c>
      <c r="H132" s="13" t="s">
        <v>111</v>
      </c>
      <c r="I132" s="24" t="s">
        <v>154</v>
      </c>
      <c r="J132" s="15"/>
      <c r="K132" s="2"/>
      <c r="L132" s="2"/>
      <c r="M132" s="62"/>
      <c r="N132" s="1"/>
      <c r="P132" s="62"/>
    </row>
    <row r="133" spans="1:18" s="7" customFormat="1" ht="26.1" customHeight="1">
      <c r="A133" s="56" t="s">
        <v>535</v>
      </c>
      <c r="B133" s="25" t="s">
        <v>243</v>
      </c>
      <c r="C133" s="42" t="s">
        <v>244</v>
      </c>
      <c r="D133" s="26" t="s">
        <v>145</v>
      </c>
      <c r="E133" s="43">
        <f>Sausis!E31+Vasaris!E54+Birželis!E57</f>
        <v>3516</v>
      </c>
      <c r="F133" s="43">
        <f>Sausis!F31+Vasaris!F54+Birželis!F57</f>
        <v>720</v>
      </c>
      <c r="G133" s="27" t="s">
        <v>32</v>
      </c>
      <c r="H133" s="19" t="s">
        <v>41</v>
      </c>
      <c r="I133" s="24" t="s">
        <v>154</v>
      </c>
      <c r="J133" s="16"/>
      <c r="K133" s="15"/>
      <c r="P133" s="1"/>
      <c r="R133" s="62"/>
    </row>
    <row r="134" spans="1:18" s="7" customFormat="1" ht="26.1" customHeight="1">
      <c r="A134" s="56" t="s">
        <v>536</v>
      </c>
      <c r="B134" s="25" t="s">
        <v>461</v>
      </c>
      <c r="C134" s="42" t="s">
        <v>476</v>
      </c>
      <c r="D134" s="18" t="s">
        <v>477</v>
      </c>
      <c r="E134" s="43">
        <f>Balandis!E30+Gegužė!E80+Birželis!E71</f>
        <v>3484.4</v>
      </c>
      <c r="F134" s="43">
        <f>Balandis!F30+Gegužė!F80+Birželis!F71</f>
        <v>590</v>
      </c>
      <c r="G134" s="27" t="s">
        <v>24</v>
      </c>
      <c r="H134" s="19" t="s">
        <v>473</v>
      </c>
      <c r="I134" s="24" t="s">
        <v>221</v>
      </c>
      <c r="J134" s="63"/>
      <c r="K134" s="2"/>
      <c r="L134" s="63"/>
      <c r="M134" s="62"/>
      <c r="N134" s="15"/>
      <c r="P134" s="64"/>
    </row>
    <row r="135" spans="1:18" s="7" customFormat="1" ht="26.1" customHeight="1">
      <c r="A135" s="56" t="s">
        <v>537</v>
      </c>
      <c r="B135" s="44" t="s">
        <v>246</v>
      </c>
      <c r="C135" s="47" t="s">
        <v>246</v>
      </c>
      <c r="D135" s="26" t="s">
        <v>11</v>
      </c>
      <c r="E135" s="23">
        <f>Kovas!E31+Balandis!E73+Gegužė!E75</f>
        <v>3316.0999999999995</v>
      </c>
      <c r="F135" s="23">
        <f>Kovas!F31+Balandis!F73+Gegužė!F75</f>
        <v>601</v>
      </c>
      <c r="G135" s="53">
        <v>12</v>
      </c>
      <c r="H135" s="17" t="s">
        <v>53</v>
      </c>
      <c r="I135" s="24" t="s">
        <v>247</v>
      </c>
      <c r="J135" s="51"/>
      <c r="K135" s="51"/>
      <c r="L135" s="51"/>
      <c r="M135" s="51"/>
    </row>
    <row r="136" spans="1:18" s="7" customFormat="1" ht="26.1" customHeight="1">
      <c r="A136" s="56" t="s">
        <v>538</v>
      </c>
      <c r="B136" s="25" t="s">
        <v>679</v>
      </c>
      <c r="C136" s="42" t="s">
        <v>683</v>
      </c>
      <c r="D136" s="26" t="s">
        <v>684</v>
      </c>
      <c r="E136" s="28">
        <f>Birželis!E28+Liepa!E27</f>
        <v>3097.5</v>
      </c>
      <c r="F136" s="28">
        <f>Birželis!F28+Liepa!F27</f>
        <v>630</v>
      </c>
      <c r="G136" s="27" t="s">
        <v>37</v>
      </c>
      <c r="H136" s="13" t="s">
        <v>681</v>
      </c>
      <c r="I136" s="24" t="s">
        <v>154</v>
      </c>
      <c r="J136" s="51"/>
      <c r="K136" s="51"/>
      <c r="L136" s="51"/>
      <c r="M136" s="2"/>
      <c r="N136" s="1"/>
      <c r="O136" s="15"/>
      <c r="Q136" s="15"/>
      <c r="R136" s="62"/>
    </row>
    <row r="137" spans="1:18" s="7" customFormat="1" ht="26.1" customHeight="1">
      <c r="A137" s="56" t="s">
        <v>539</v>
      </c>
      <c r="B137" s="25" t="s">
        <v>633</v>
      </c>
      <c r="C137" s="42" t="s">
        <v>634</v>
      </c>
      <c r="D137" s="35" t="s">
        <v>635</v>
      </c>
      <c r="E137" s="48">
        <f>Sausis!E47+Kovas!E41+Balandis!E56+Gegužė!E45+Birželis!E38</f>
        <v>3013</v>
      </c>
      <c r="F137" s="48">
        <f>Sausis!F47+Kovas!F41+Balandis!F56+Gegužė!F45+Birželis!F38</f>
        <v>646</v>
      </c>
      <c r="G137" s="27" t="s">
        <v>9</v>
      </c>
      <c r="H137" s="13" t="s">
        <v>636</v>
      </c>
      <c r="I137" s="24" t="s">
        <v>621</v>
      </c>
      <c r="J137" s="15"/>
      <c r="K137" s="73"/>
      <c r="L137" s="73"/>
      <c r="M137" s="73"/>
      <c r="N137" s="73"/>
      <c r="O137" s="73"/>
      <c r="P137" s="15"/>
    </row>
    <row r="138" spans="1:18" s="7" customFormat="1" ht="26.1" customHeight="1">
      <c r="A138" s="56" t="s">
        <v>540</v>
      </c>
      <c r="B138" s="26" t="s">
        <v>252</v>
      </c>
      <c r="C138" s="26" t="s">
        <v>253</v>
      </c>
      <c r="D138" s="26" t="s">
        <v>134</v>
      </c>
      <c r="E138" s="43">
        <f>Sausis!E34+Vasaris!E53+Kovas!E50+Balandis!E86</f>
        <v>2587.5400000000009</v>
      </c>
      <c r="F138" s="43">
        <f>Sausis!F34+Vasaris!F53+Kovas!F50+Balandis!F86</f>
        <v>469</v>
      </c>
      <c r="G138" s="50">
        <v>4</v>
      </c>
      <c r="H138" s="19" t="s">
        <v>233</v>
      </c>
      <c r="I138" s="24" t="s">
        <v>91</v>
      </c>
      <c r="J138" s="62"/>
      <c r="K138" s="1"/>
      <c r="L138" s="62"/>
      <c r="M138" s="1"/>
      <c r="O138" s="15"/>
      <c r="Q138" s="62"/>
    </row>
    <row r="139" spans="1:18" s="7" customFormat="1" ht="26.1" customHeight="1">
      <c r="A139" s="56" t="s">
        <v>541</v>
      </c>
      <c r="B139" s="25" t="s">
        <v>249</v>
      </c>
      <c r="C139" s="25" t="s">
        <v>250</v>
      </c>
      <c r="D139" s="26" t="s">
        <v>134</v>
      </c>
      <c r="E139" s="48">
        <f>Vasaris!E40+Kovas!E47</f>
        <v>2578.02</v>
      </c>
      <c r="F139" s="48">
        <f>Vasaris!F40+Kovas!F47</f>
        <v>459</v>
      </c>
      <c r="G139" s="27" t="s">
        <v>66</v>
      </c>
      <c r="H139" s="13" t="s">
        <v>47</v>
      </c>
      <c r="I139" s="24" t="s">
        <v>102</v>
      </c>
      <c r="J139" s="15"/>
      <c r="K139" s="51"/>
      <c r="L139" s="63"/>
      <c r="M139" s="62"/>
      <c r="N139" s="1"/>
      <c r="P139" s="15"/>
    </row>
    <row r="140" spans="1:18" s="7" customFormat="1" ht="26.1" customHeight="1">
      <c r="A140" s="56" t="s">
        <v>542</v>
      </c>
      <c r="B140" s="25" t="s">
        <v>673</v>
      </c>
      <c r="C140" s="42" t="s">
        <v>674</v>
      </c>
      <c r="D140" s="26" t="s">
        <v>675</v>
      </c>
      <c r="E140" s="28">
        <f>Gegužė!E32</f>
        <v>2497</v>
      </c>
      <c r="F140" s="28">
        <f>Gegužė!F32</f>
        <v>502</v>
      </c>
      <c r="G140" s="27" t="s">
        <v>32</v>
      </c>
      <c r="H140" s="13" t="s">
        <v>549</v>
      </c>
      <c r="I140" s="24" t="s">
        <v>154</v>
      </c>
      <c r="J140" s="51"/>
      <c r="K140" s="51"/>
      <c r="L140" s="51"/>
      <c r="M140" s="2"/>
      <c r="N140" s="1"/>
      <c r="O140" s="15"/>
      <c r="Q140" s="15"/>
      <c r="R140" s="62"/>
    </row>
    <row r="141" spans="1:18" s="7" customFormat="1" ht="26.1" customHeight="1">
      <c r="A141" s="56" t="s">
        <v>597</v>
      </c>
      <c r="B141" s="25" t="s">
        <v>416</v>
      </c>
      <c r="C141" s="25" t="s">
        <v>415</v>
      </c>
      <c r="D141" s="26" t="s">
        <v>98</v>
      </c>
      <c r="E141" s="28">
        <f>Balandis!E36</f>
        <v>2314.5</v>
      </c>
      <c r="F141" s="28">
        <f>Balandis!F36</f>
        <v>412</v>
      </c>
      <c r="G141" s="27" t="s">
        <v>32</v>
      </c>
      <c r="H141" s="60" t="s">
        <v>421</v>
      </c>
      <c r="I141" s="24" t="s">
        <v>20</v>
      </c>
      <c r="J141" s="51"/>
      <c r="K141" s="51"/>
      <c r="L141" s="51"/>
      <c r="M141" s="2"/>
      <c r="N141" s="1"/>
      <c r="O141" s="15"/>
      <c r="Q141" s="15"/>
      <c r="R141" s="62"/>
    </row>
    <row r="142" spans="1:18" s="7" customFormat="1" ht="26.1" customHeight="1">
      <c r="A142" s="56" t="s">
        <v>598</v>
      </c>
      <c r="B142" s="25" t="s">
        <v>418</v>
      </c>
      <c r="C142" s="42" t="s">
        <v>417</v>
      </c>
      <c r="D142" s="26" t="s">
        <v>98</v>
      </c>
      <c r="E142" s="48">
        <f>Balandis!E37</f>
        <v>2314.5</v>
      </c>
      <c r="F142" s="48">
        <f>Balandis!F37</f>
        <v>412</v>
      </c>
      <c r="G142" s="27" t="s">
        <v>32</v>
      </c>
      <c r="H142" s="60" t="s">
        <v>422</v>
      </c>
      <c r="I142" s="24" t="s">
        <v>20</v>
      </c>
      <c r="J142" s="15"/>
      <c r="K142" s="15"/>
      <c r="L142" s="1"/>
      <c r="O142" s="15"/>
      <c r="P142" s="1"/>
      <c r="Q142" s="15"/>
      <c r="R142" s="62"/>
    </row>
    <row r="143" spans="1:18" s="7" customFormat="1" ht="26.1" customHeight="1">
      <c r="A143" s="56" t="s">
        <v>599</v>
      </c>
      <c r="B143" s="25" t="s">
        <v>255</v>
      </c>
      <c r="C143" s="25" t="s">
        <v>256</v>
      </c>
      <c r="D143" s="26" t="s">
        <v>257</v>
      </c>
      <c r="E143" s="28">
        <f>Vasaris!E39</f>
        <v>2295.1999999999998</v>
      </c>
      <c r="F143" s="28">
        <f>Vasaris!F39</f>
        <v>324</v>
      </c>
      <c r="G143" s="27" t="s">
        <v>37</v>
      </c>
      <c r="H143" s="67" t="s">
        <v>65</v>
      </c>
      <c r="I143" s="22" t="s">
        <v>258</v>
      </c>
      <c r="J143" s="51"/>
      <c r="K143" s="51"/>
      <c r="L143" s="51"/>
      <c r="M143" s="2"/>
      <c r="N143" s="1"/>
      <c r="O143" s="15"/>
      <c r="Q143" s="15"/>
      <c r="R143" s="62"/>
    </row>
    <row r="144" spans="1:18" s="7" customFormat="1" ht="26.1" customHeight="1">
      <c r="A144" s="56" t="s">
        <v>600</v>
      </c>
      <c r="B144" s="44" t="s">
        <v>594</v>
      </c>
      <c r="C144" s="47" t="s">
        <v>593</v>
      </c>
      <c r="D144" s="26" t="s">
        <v>134</v>
      </c>
      <c r="E144" s="23">
        <f>Gegužė!E33+Birželis!E69</f>
        <v>2290.14</v>
      </c>
      <c r="F144" s="23">
        <f>Gegužė!F33+Birželis!F69</f>
        <v>419</v>
      </c>
      <c r="G144" s="53">
        <v>12</v>
      </c>
      <c r="H144" s="17" t="s">
        <v>578</v>
      </c>
      <c r="I144" s="24" t="s">
        <v>102</v>
      </c>
      <c r="J144" s="51"/>
      <c r="K144" s="51"/>
      <c r="L144" s="51"/>
      <c r="M144" s="2"/>
      <c r="N144" s="1"/>
      <c r="O144" s="15"/>
      <c r="Q144" s="15"/>
      <c r="R144" s="62"/>
    </row>
    <row r="145" spans="1:70" s="7" customFormat="1" ht="26.1" customHeight="1">
      <c r="A145" s="56" t="s">
        <v>601</v>
      </c>
      <c r="B145" s="26" t="s">
        <v>260</v>
      </c>
      <c r="C145" s="49" t="s">
        <v>261</v>
      </c>
      <c r="D145" s="26" t="s">
        <v>134</v>
      </c>
      <c r="E145" s="43">
        <f>Sausis!E37+Vasaris!E46</f>
        <v>2281.6999999999998</v>
      </c>
      <c r="F145" s="43">
        <f>Sausis!F37+Vasaris!F46</f>
        <v>441</v>
      </c>
      <c r="G145" s="50">
        <v>3</v>
      </c>
      <c r="H145" s="19" t="s">
        <v>41</v>
      </c>
      <c r="I145" s="24" t="s">
        <v>102</v>
      </c>
      <c r="J145" s="15"/>
      <c r="K145" s="73"/>
      <c r="L145" s="73"/>
      <c r="M145" s="73"/>
      <c r="N145" s="73"/>
      <c r="O145" s="73"/>
      <c r="P145" s="15"/>
    </row>
    <row r="146" spans="1:70" s="72" customFormat="1" ht="26.1" customHeight="1">
      <c r="A146" s="56" t="s">
        <v>602</v>
      </c>
      <c r="B146" s="14" t="s">
        <v>463</v>
      </c>
      <c r="C146" s="14" t="s">
        <v>480</v>
      </c>
      <c r="D146" s="18" t="s">
        <v>481</v>
      </c>
      <c r="E146" s="23">
        <f>Balandis!E40+Gegužė!E66+Birželis!E65</f>
        <v>2271.9700000000003</v>
      </c>
      <c r="F146" s="23">
        <f>Balandis!F40+Gegužė!F66+Birželis!F65</f>
        <v>392</v>
      </c>
      <c r="G146" s="13" t="s">
        <v>43</v>
      </c>
      <c r="H146" s="19" t="s">
        <v>473</v>
      </c>
      <c r="I146" s="24" t="s">
        <v>221</v>
      </c>
      <c r="J146" s="73"/>
      <c r="K146" s="2"/>
      <c r="L146" s="2"/>
      <c r="M146" s="2"/>
      <c r="N146" s="2"/>
      <c r="O146" s="2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</row>
    <row r="147" spans="1:70" s="7" customFormat="1" ht="26.1" customHeight="1">
      <c r="A147" s="56" t="s">
        <v>603</v>
      </c>
      <c r="B147" s="25" t="s">
        <v>719</v>
      </c>
      <c r="C147" s="42" t="s">
        <v>718</v>
      </c>
      <c r="D147" s="26" t="s">
        <v>581</v>
      </c>
      <c r="E147" s="43">
        <f>Birželis!E33+Liepa!E32+Rugpjūtis!E40</f>
        <v>2210.69</v>
      </c>
      <c r="F147" s="43">
        <f>Birželis!F33+Liepa!F32+Rugpjūtis!F40</f>
        <v>885</v>
      </c>
      <c r="G147" s="27" t="s">
        <v>21</v>
      </c>
      <c r="H147" s="60" t="s">
        <v>229</v>
      </c>
      <c r="I147" s="24" t="s">
        <v>48</v>
      </c>
      <c r="J147" s="2"/>
      <c r="K147" s="41"/>
      <c r="L147" s="1"/>
      <c r="M147" s="46"/>
      <c r="N147" s="62"/>
      <c r="P147" s="62"/>
    </row>
    <row r="148" spans="1:70" s="7" customFormat="1" ht="26.1" customHeight="1">
      <c r="A148" s="56" t="s">
        <v>604</v>
      </c>
      <c r="B148" s="25" t="s">
        <v>263</v>
      </c>
      <c r="C148" s="42" t="s">
        <v>263</v>
      </c>
      <c r="D148" s="18" t="s">
        <v>11</v>
      </c>
      <c r="E148" s="43">
        <f>Sausis!E36+Vasaris!E51+Kovas!E68+Balandis!E72+Gegužė!E84</f>
        <v>2120.75</v>
      </c>
      <c r="F148" s="43">
        <f>Sausis!F36+Vasaris!F51+Kovas!F68+Balandis!F72+Gegužė!F84</f>
        <v>379</v>
      </c>
      <c r="G148" s="27" t="s">
        <v>21</v>
      </c>
      <c r="H148" s="59" t="s">
        <v>264</v>
      </c>
      <c r="I148" s="24" t="s">
        <v>265</v>
      </c>
      <c r="J148" s="16"/>
      <c r="O148" s="15"/>
      <c r="P148" s="1"/>
      <c r="Q148" s="15"/>
      <c r="R148" s="62"/>
    </row>
    <row r="149" spans="1:70" s="7" customFormat="1" ht="26.1" customHeight="1">
      <c r="A149" s="56" t="s">
        <v>605</v>
      </c>
      <c r="B149" s="25" t="s">
        <v>680</v>
      </c>
      <c r="C149" s="42" t="s">
        <v>685</v>
      </c>
      <c r="D149" s="26" t="s">
        <v>257</v>
      </c>
      <c r="E149" s="48">
        <f>Birželis!E31+Liepa!E35</f>
        <v>2018</v>
      </c>
      <c r="F149" s="48">
        <f>Birželis!F31+Liepa!F35</f>
        <v>475</v>
      </c>
      <c r="G149" s="27" t="s">
        <v>37</v>
      </c>
      <c r="H149" s="13" t="s">
        <v>682</v>
      </c>
      <c r="I149" s="24" t="s">
        <v>154</v>
      </c>
      <c r="J149" s="51"/>
      <c r="K149" s="51"/>
      <c r="L149" s="51"/>
      <c r="M149" s="51"/>
      <c r="N149" s="16"/>
    </row>
    <row r="150" spans="1:70" s="7" customFormat="1" ht="26.1" customHeight="1">
      <c r="A150" s="56" t="s">
        <v>606</v>
      </c>
      <c r="B150" s="25" t="s">
        <v>644</v>
      </c>
      <c r="C150" s="42" t="s">
        <v>645</v>
      </c>
      <c r="D150" s="26" t="s">
        <v>646</v>
      </c>
      <c r="E150" s="28">
        <f>Sausis!E56+Vasaris!E64+Kovas!E42+Balandis!E57+Gegužė!E71+Birželis!E58</f>
        <v>1975.5</v>
      </c>
      <c r="F150" s="28">
        <f>Sausis!F56+Vasaris!F64+Kovas!F42+Balandis!F57+Gegužė!F71+Birželis!F58</f>
        <v>604</v>
      </c>
      <c r="G150" s="27" t="s">
        <v>9</v>
      </c>
      <c r="H150" s="13" t="s">
        <v>647</v>
      </c>
      <c r="I150" s="24" t="s">
        <v>621</v>
      </c>
      <c r="J150" s="51"/>
      <c r="K150" s="2"/>
      <c r="L150" s="2"/>
      <c r="M150" s="2"/>
      <c r="N150" s="15"/>
      <c r="O150" s="1"/>
      <c r="P150" s="2"/>
      <c r="Q150" s="62"/>
      <c r="R150" s="62"/>
    </row>
    <row r="151" spans="1:70" s="7" customFormat="1" ht="26.1" customHeight="1">
      <c r="A151" s="56" t="s">
        <v>607</v>
      </c>
      <c r="B151" s="25" t="s">
        <v>462</v>
      </c>
      <c r="C151" s="42" t="s">
        <v>478</v>
      </c>
      <c r="D151" s="26" t="s">
        <v>479</v>
      </c>
      <c r="E151" s="43">
        <f>Balandis!E39+Gegužė!E89</f>
        <v>1968.88</v>
      </c>
      <c r="F151" s="43">
        <f>Balandis!F39+Gegužė!F89</f>
        <v>328</v>
      </c>
      <c r="G151" s="27" t="s">
        <v>55</v>
      </c>
      <c r="H151" s="19" t="s">
        <v>473</v>
      </c>
      <c r="I151" s="24" t="s">
        <v>221</v>
      </c>
      <c r="J151" s="51"/>
      <c r="K151" s="51"/>
      <c r="L151" s="51"/>
      <c r="M151" s="2"/>
      <c r="N151" s="1"/>
      <c r="O151" s="15"/>
      <c r="P151" s="1"/>
      <c r="Q151" s="15"/>
      <c r="R151" s="62"/>
      <c r="S151" s="62"/>
    </row>
    <row r="152" spans="1:70" s="7" customFormat="1" ht="26.1" customHeight="1">
      <c r="A152" s="56" t="s">
        <v>608</v>
      </c>
      <c r="B152" s="25" t="s">
        <v>425</v>
      </c>
      <c r="C152" s="42" t="s">
        <v>426</v>
      </c>
      <c r="D152" s="26" t="s">
        <v>134</v>
      </c>
      <c r="E152" s="43">
        <f>Balandis!E53+Gegužė!E38</f>
        <v>1959</v>
      </c>
      <c r="F152" s="43">
        <f>Balandis!F53+Gegužė!F38</f>
        <v>417</v>
      </c>
      <c r="G152" s="27" t="s">
        <v>27</v>
      </c>
      <c r="H152" s="13" t="s">
        <v>427</v>
      </c>
      <c r="I152" s="24" t="s">
        <v>154</v>
      </c>
      <c r="J152" s="15"/>
      <c r="K152" s="51"/>
      <c r="L152" s="63"/>
      <c r="M152" s="1"/>
      <c r="O152" s="15"/>
    </row>
    <row r="153" spans="1:70" s="7" customFormat="1" ht="26.1" customHeight="1">
      <c r="A153" s="56" t="s">
        <v>609</v>
      </c>
      <c r="B153" s="55" t="s">
        <v>859</v>
      </c>
      <c r="C153" s="58" t="s">
        <v>858</v>
      </c>
      <c r="D153" s="26" t="s">
        <v>134</v>
      </c>
      <c r="E153" s="43">
        <f>Rugpjūtis!E30+Rugsėjis!E41</f>
        <v>1936.9</v>
      </c>
      <c r="F153" s="43">
        <f>Rugpjūtis!F30+Rugsėjis!F41</f>
        <v>400</v>
      </c>
      <c r="G153" s="27" t="s">
        <v>32</v>
      </c>
      <c r="H153" s="13" t="s">
        <v>828</v>
      </c>
      <c r="I153" s="24" t="s">
        <v>278</v>
      </c>
      <c r="J153" s="15"/>
      <c r="K153" s="51"/>
      <c r="L153" s="63"/>
      <c r="M153" s="1"/>
      <c r="O153" s="15"/>
    </row>
    <row r="154" spans="1:70" s="7" customFormat="1" ht="26.1" customHeight="1">
      <c r="A154" s="56" t="s">
        <v>610</v>
      </c>
      <c r="B154" s="26" t="s">
        <v>267</v>
      </c>
      <c r="C154" s="49" t="s">
        <v>268</v>
      </c>
      <c r="D154" s="26" t="s">
        <v>186</v>
      </c>
      <c r="E154" s="23">
        <f>Sausis!E33</f>
        <v>1749</v>
      </c>
      <c r="F154" s="23">
        <f>Sausis!F33</f>
        <v>431</v>
      </c>
      <c r="G154" s="50">
        <v>4</v>
      </c>
      <c r="H154" s="19" t="s">
        <v>269</v>
      </c>
      <c r="I154" s="24" t="s">
        <v>91</v>
      </c>
      <c r="J154" s="51"/>
      <c r="K154" s="2"/>
      <c r="L154" s="2"/>
      <c r="M154" s="2"/>
      <c r="N154" s="15"/>
      <c r="O154" s="1"/>
      <c r="P154" s="2"/>
      <c r="Q154" s="62"/>
      <c r="R154" s="62"/>
    </row>
    <row r="155" spans="1:70" s="7" customFormat="1" ht="26.1" customHeight="1">
      <c r="A155" s="56" t="s">
        <v>611</v>
      </c>
      <c r="B155" s="25" t="s">
        <v>471</v>
      </c>
      <c r="C155" s="25" t="s">
        <v>491</v>
      </c>
      <c r="D155" s="18" t="s">
        <v>446</v>
      </c>
      <c r="E155" s="43">
        <f>Balandis!E42+Gegužė!E60+Birželis!E81+Rugpjūtis!E47+Rugsėjis!E51</f>
        <v>1622.82</v>
      </c>
      <c r="F155" s="43">
        <f>Balandis!F42+Gegužė!F60+Birželis!F81+Rugpjūtis!F47+Rugsėjis!F51</f>
        <v>279</v>
      </c>
      <c r="G155" s="27" t="s">
        <v>37</v>
      </c>
      <c r="H155" s="19" t="s">
        <v>473</v>
      </c>
      <c r="I155" s="24" t="s">
        <v>221</v>
      </c>
      <c r="K155" s="15"/>
      <c r="L155" s="15"/>
      <c r="M155" s="16"/>
      <c r="O155" s="16"/>
    </row>
    <row r="156" spans="1:70" s="7" customFormat="1" ht="26.1" customHeight="1">
      <c r="A156" s="56" t="s">
        <v>612</v>
      </c>
      <c r="B156" s="25" t="s">
        <v>384</v>
      </c>
      <c r="C156" s="42" t="s">
        <v>385</v>
      </c>
      <c r="D156" s="26" t="s">
        <v>134</v>
      </c>
      <c r="E156" s="23">
        <f>Gegužė!E50+Birželis!E43+Liepa!E34</f>
        <v>1568.47</v>
      </c>
      <c r="F156" s="23">
        <f>Gegužė!F50+Birželis!F43+Liepa!F34</f>
        <v>526</v>
      </c>
      <c r="G156" s="27" t="s">
        <v>9</v>
      </c>
      <c r="H156" s="13" t="s">
        <v>233</v>
      </c>
      <c r="I156" s="24" t="s">
        <v>48</v>
      </c>
      <c r="J156" s="51"/>
      <c r="K156" s="2"/>
      <c r="L156" s="2"/>
      <c r="M156" s="2"/>
      <c r="N156" s="15"/>
      <c r="O156" s="1"/>
      <c r="P156" s="2"/>
      <c r="Q156" s="62"/>
      <c r="R156" s="62"/>
    </row>
    <row r="157" spans="1:70" s="7" customFormat="1" ht="26.1" customHeight="1">
      <c r="A157" s="56" t="s">
        <v>613</v>
      </c>
      <c r="B157" s="26" t="s">
        <v>629</v>
      </c>
      <c r="C157" s="49" t="s">
        <v>630</v>
      </c>
      <c r="D157" s="26" t="s">
        <v>631</v>
      </c>
      <c r="E157" s="54">
        <f>Sausis!E55+Kovas!E44+Balandis!E81+Gegužė!E68+Birželis!E40</f>
        <v>1534</v>
      </c>
      <c r="F157" s="54">
        <f>Sausis!F55+Kovas!F44+Balandis!F81+Gegužė!F68+Birželis!F40</f>
        <v>659</v>
      </c>
      <c r="G157" s="50">
        <v>1</v>
      </c>
      <c r="H157" s="19" t="s">
        <v>632</v>
      </c>
      <c r="I157" s="24" t="s">
        <v>621</v>
      </c>
      <c r="J157" s="62"/>
      <c r="K157" s="1"/>
      <c r="M157" s="62"/>
    </row>
    <row r="158" spans="1:70" s="7" customFormat="1" ht="26.1" customHeight="1">
      <c r="A158" s="56" t="s">
        <v>614</v>
      </c>
      <c r="B158" s="26" t="s">
        <v>625</v>
      </c>
      <c r="C158" s="49" t="s">
        <v>626</v>
      </c>
      <c r="D158" s="26" t="s">
        <v>627</v>
      </c>
      <c r="E158" s="21">
        <f>Kovas!E48+Balandis!E71+Gegužė!E41+Birželis!E66</f>
        <v>1511</v>
      </c>
      <c r="F158" s="21">
        <f>Kovas!F48+Balandis!F71+Gegužė!F41+Birželis!F66</f>
        <v>311</v>
      </c>
      <c r="G158" s="50">
        <v>1</v>
      </c>
      <c r="H158" s="19" t="s">
        <v>628</v>
      </c>
      <c r="I158" s="24" t="s">
        <v>621</v>
      </c>
      <c r="J158" s="51"/>
      <c r="K158" s="2"/>
      <c r="L158" s="2"/>
      <c r="M158" s="2"/>
      <c r="N158" s="15"/>
      <c r="O158" s="1"/>
      <c r="P158" s="2"/>
      <c r="Q158" s="62"/>
      <c r="R158" s="62"/>
    </row>
    <row r="159" spans="1:70" s="7" customFormat="1" ht="26.1" customHeight="1">
      <c r="A159" s="56" t="s">
        <v>615</v>
      </c>
      <c r="B159" s="55" t="s">
        <v>591</v>
      </c>
      <c r="C159" s="58" t="s">
        <v>590</v>
      </c>
      <c r="D159" s="26" t="s">
        <v>115</v>
      </c>
      <c r="E159" s="43">
        <f>Gegužė!E37</f>
        <v>1401.2099999999998</v>
      </c>
      <c r="F159" s="43">
        <f>Gegužė!F37</f>
        <v>260</v>
      </c>
      <c r="G159" s="27" t="s">
        <v>43</v>
      </c>
      <c r="H159" s="13" t="s">
        <v>549</v>
      </c>
      <c r="I159" s="24" t="s">
        <v>592</v>
      </c>
      <c r="J159" s="51"/>
      <c r="K159" s="51"/>
      <c r="L159" s="51"/>
      <c r="M159" s="51"/>
      <c r="N159" s="15"/>
      <c r="O159" s="1"/>
      <c r="P159" s="63"/>
      <c r="Q159" s="15"/>
      <c r="R159" s="62"/>
    </row>
    <row r="160" spans="1:70" s="7" customFormat="1" ht="26.1" customHeight="1">
      <c r="A160" s="56" t="s">
        <v>662</v>
      </c>
      <c r="B160" s="14" t="s">
        <v>838</v>
      </c>
      <c r="C160" s="14" t="s">
        <v>837</v>
      </c>
      <c r="D160" s="18" t="s">
        <v>18</v>
      </c>
      <c r="E160" s="28">
        <f>Rugpjūtis!E32+Rugsėjis!E53</f>
        <v>1359.5</v>
      </c>
      <c r="F160" s="28">
        <f>Rugpjūtis!F32+Rugsėjis!F53</f>
        <v>211</v>
      </c>
      <c r="G160" s="13" t="s">
        <v>9</v>
      </c>
      <c r="H160" s="13" t="s">
        <v>842</v>
      </c>
      <c r="I160" s="24" t="s">
        <v>48</v>
      </c>
      <c r="N160" s="16"/>
      <c r="O160" s="16"/>
      <c r="P160" s="15"/>
      <c r="Q160" s="16"/>
    </row>
    <row r="161" spans="1:22" s="7" customFormat="1" ht="26.1" customHeight="1">
      <c r="A161" s="56" t="s">
        <v>663</v>
      </c>
      <c r="B161" s="18" t="s">
        <v>275</v>
      </c>
      <c r="C161" s="18" t="s">
        <v>276</v>
      </c>
      <c r="D161" s="18" t="s">
        <v>277</v>
      </c>
      <c r="E161" s="23">
        <f>Sausis!E35</f>
        <v>1348</v>
      </c>
      <c r="F161" s="23">
        <f>Sausis!F35</f>
        <v>264</v>
      </c>
      <c r="G161" s="21">
        <v>6</v>
      </c>
      <c r="H161" s="19" t="s">
        <v>41</v>
      </c>
      <c r="I161" s="24" t="s">
        <v>278</v>
      </c>
      <c r="N161" s="16"/>
      <c r="O161" s="16"/>
      <c r="P161" s="15"/>
      <c r="Q161" s="16"/>
    </row>
    <row r="162" spans="1:22" s="7" customFormat="1" ht="26.1" customHeight="1">
      <c r="A162" s="56" t="s">
        <v>664</v>
      </c>
      <c r="B162" s="25" t="s">
        <v>280</v>
      </c>
      <c r="C162" s="42" t="s">
        <v>281</v>
      </c>
      <c r="D162" s="26" t="s">
        <v>282</v>
      </c>
      <c r="E162" s="28">
        <f>Vasaris!E44</f>
        <v>1343</v>
      </c>
      <c r="F162" s="28">
        <f>Vasaris!F44</f>
        <v>267</v>
      </c>
      <c r="G162" s="27" t="s">
        <v>27</v>
      </c>
      <c r="H162" s="17" t="s">
        <v>65</v>
      </c>
      <c r="I162" s="24" t="s">
        <v>154</v>
      </c>
      <c r="J162" s="2"/>
      <c r="K162" s="2"/>
      <c r="L162" s="2"/>
      <c r="N162" s="2"/>
      <c r="P162" s="2"/>
    </row>
    <row r="163" spans="1:22" s="7" customFormat="1" ht="26.1" customHeight="1">
      <c r="A163" s="56" t="s">
        <v>665</v>
      </c>
      <c r="B163" s="25" t="s">
        <v>774</v>
      </c>
      <c r="C163" s="42" t="s">
        <v>773</v>
      </c>
      <c r="D163" s="26" t="s">
        <v>776</v>
      </c>
      <c r="E163" s="23">
        <f>Liepa!E37+Rugpjūtis!E36</f>
        <v>1319</v>
      </c>
      <c r="F163" s="23">
        <f>Liepa!F37+Rugpjūtis!F36</f>
        <v>342</v>
      </c>
      <c r="G163" s="27" t="s">
        <v>9</v>
      </c>
      <c r="H163" s="13" t="s">
        <v>777</v>
      </c>
      <c r="I163" s="24" t="s">
        <v>48</v>
      </c>
      <c r="J163" s="51"/>
      <c r="K163" s="51"/>
      <c r="L163" s="2"/>
      <c r="M163" s="2"/>
      <c r="N163" s="2"/>
      <c r="P163" s="2"/>
    </row>
    <row r="164" spans="1:22" s="7" customFormat="1" ht="26.1" customHeight="1">
      <c r="A164" s="56" t="s">
        <v>666</v>
      </c>
      <c r="B164" s="55" t="s">
        <v>284</v>
      </c>
      <c r="C164" s="58" t="s">
        <v>285</v>
      </c>
      <c r="D164" s="26" t="s">
        <v>134</v>
      </c>
      <c r="E164" s="23">
        <f>Kovas!E37+Balandis!E68</f>
        <v>1300</v>
      </c>
      <c r="F164" s="23">
        <f>Kovas!F37+Balandis!F68</f>
        <v>242</v>
      </c>
      <c r="G164" s="27" t="s">
        <v>9</v>
      </c>
      <c r="H164" s="13" t="s">
        <v>19</v>
      </c>
      <c r="I164" s="24" t="s">
        <v>278</v>
      </c>
      <c r="J164" s="51"/>
      <c r="K164" s="51"/>
      <c r="L164" s="2"/>
      <c r="M164" s="2"/>
      <c r="N164" s="2"/>
      <c r="O164" s="2"/>
      <c r="P164" s="2"/>
      <c r="Q164" s="2"/>
    </row>
    <row r="165" spans="1:22" s="7" customFormat="1" ht="26.1" customHeight="1">
      <c r="A165" s="56" t="s">
        <v>667</v>
      </c>
      <c r="B165" s="14" t="s">
        <v>723</v>
      </c>
      <c r="C165" s="14" t="s">
        <v>722</v>
      </c>
      <c r="D165" s="18" t="s">
        <v>18</v>
      </c>
      <c r="E165" s="21">
        <f>Birželis!E60+Liepa!E28+Rugpjūtis!E46</f>
        <v>1287</v>
      </c>
      <c r="F165" s="21">
        <f>Birželis!F60+Liepa!F28+Rugpjūtis!F46</f>
        <v>599</v>
      </c>
      <c r="G165" s="13" t="s">
        <v>21</v>
      </c>
      <c r="H165" s="13" t="s">
        <v>727</v>
      </c>
      <c r="I165" s="24" t="s">
        <v>48</v>
      </c>
      <c r="N165" s="16"/>
      <c r="O165" s="16"/>
      <c r="P165" s="15"/>
      <c r="Q165" s="16"/>
    </row>
    <row r="166" spans="1:22" s="7" customFormat="1" ht="26.1" customHeight="1">
      <c r="A166" s="56" t="s">
        <v>668</v>
      </c>
      <c r="B166" s="14" t="s">
        <v>640</v>
      </c>
      <c r="C166" s="14" t="s">
        <v>641</v>
      </c>
      <c r="D166" s="18" t="s">
        <v>642</v>
      </c>
      <c r="E166" s="28">
        <f>Kovas!E55+Balandis!E64+Gegužė!E48+Birželis!E61</f>
        <v>1246</v>
      </c>
      <c r="F166" s="28">
        <f>Kovas!F55+Balandis!F64+Gegužė!F48+Birželis!F61</f>
        <v>436</v>
      </c>
      <c r="G166" s="13" t="s">
        <v>9</v>
      </c>
      <c r="H166" s="13" t="s">
        <v>643</v>
      </c>
      <c r="I166" s="24" t="s">
        <v>621</v>
      </c>
      <c r="N166" s="16"/>
      <c r="O166" s="16"/>
      <c r="P166" s="15"/>
      <c r="Q166" s="16"/>
    </row>
    <row r="167" spans="1:22" s="7" customFormat="1" ht="26.1" customHeight="1">
      <c r="A167" s="56" t="s">
        <v>669</v>
      </c>
      <c r="B167" s="14" t="s">
        <v>465</v>
      </c>
      <c r="C167" s="14" t="s">
        <v>484</v>
      </c>
      <c r="D167" s="18" t="s">
        <v>134</v>
      </c>
      <c r="E167" s="23">
        <f>Balandis!E61+Gegužė!E40</f>
        <v>1173.3</v>
      </c>
      <c r="F167" s="23">
        <f>Balandis!F61+Gegužė!F40</f>
        <v>241</v>
      </c>
      <c r="G167" s="13" t="s">
        <v>43</v>
      </c>
      <c r="H167" s="19" t="s">
        <v>473</v>
      </c>
      <c r="I167" s="24" t="s">
        <v>221</v>
      </c>
      <c r="N167" s="16"/>
      <c r="O167" s="16"/>
      <c r="P167" s="15"/>
      <c r="Q167" s="16"/>
    </row>
    <row r="168" spans="1:22" s="7" customFormat="1" ht="26.1" customHeight="1">
      <c r="A168" s="56" t="s">
        <v>670</v>
      </c>
      <c r="B168" s="14" t="s">
        <v>495</v>
      </c>
      <c r="C168" s="14" t="s">
        <v>498</v>
      </c>
      <c r="D168" s="18" t="s">
        <v>499</v>
      </c>
      <c r="E168" s="23">
        <f>Balandis!E45+Gegužė!E63</f>
        <v>1163.5</v>
      </c>
      <c r="F168" s="23">
        <f>Balandis!F45+Gegužė!F63</f>
        <v>215</v>
      </c>
      <c r="G168" s="13">
        <v>8</v>
      </c>
      <c r="H168" s="19" t="s">
        <v>473</v>
      </c>
      <c r="I168" s="24" t="s">
        <v>221</v>
      </c>
      <c r="N168" s="16"/>
      <c r="O168" s="16"/>
      <c r="P168" s="15"/>
      <c r="Q168" s="16"/>
    </row>
    <row r="169" spans="1:22" s="7" customFormat="1" ht="25.9" customHeight="1">
      <c r="A169" s="56" t="s">
        <v>671</v>
      </c>
      <c r="B169" s="14" t="s">
        <v>548</v>
      </c>
      <c r="C169" s="42" t="s">
        <v>554</v>
      </c>
      <c r="D169" s="26" t="s">
        <v>555</v>
      </c>
      <c r="E169" s="43">
        <f>Gegužė!E42+Birželis!E49</f>
        <v>1154.5</v>
      </c>
      <c r="F169" s="43">
        <f>Gegužė!F42+Birželis!F49</f>
        <v>239</v>
      </c>
      <c r="G169" s="27" t="s">
        <v>49</v>
      </c>
      <c r="H169" s="65" t="s">
        <v>549</v>
      </c>
      <c r="I169" s="22" t="s">
        <v>306</v>
      </c>
      <c r="K169" s="15"/>
      <c r="M169" s="1"/>
      <c r="N169" s="15"/>
      <c r="P169" s="62"/>
    </row>
    <row r="170" spans="1:22" s="7" customFormat="1" ht="26.1" customHeight="1">
      <c r="A170" s="56" t="s">
        <v>672</v>
      </c>
      <c r="B170" s="25" t="s">
        <v>467</v>
      </c>
      <c r="C170" s="42" t="s">
        <v>467</v>
      </c>
      <c r="D170" s="18" t="s">
        <v>487</v>
      </c>
      <c r="E170" s="23">
        <f>Balandis!E52+Gegužė!E64+Birželis!E72+Liepa!E54+Rugpjūtis!E57</f>
        <v>1063.92</v>
      </c>
      <c r="F170" s="23">
        <f>Balandis!F52+Gegužė!F64+Birželis!F72+Liepa!F54+Rugpjūtis!F57</f>
        <v>219</v>
      </c>
      <c r="G170" s="27" t="s">
        <v>27</v>
      </c>
      <c r="H170" s="19" t="s">
        <v>473</v>
      </c>
      <c r="I170" s="24" t="s">
        <v>221</v>
      </c>
      <c r="L170" s="15"/>
      <c r="Q170" s="16"/>
    </row>
    <row r="171" spans="1:22" s="7" customFormat="1" ht="26.1" customHeight="1">
      <c r="A171" s="56" t="s">
        <v>743</v>
      </c>
      <c r="B171" s="25" t="s">
        <v>287</v>
      </c>
      <c r="C171" s="25" t="s">
        <v>288</v>
      </c>
      <c r="D171" s="26" t="s">
        <v>89</v>
      </c>
      <c r="E171" s="28">
        <f>Vasaris!E48+Birželis!E78</f>
        <v>1059</v>
      </c>
      <c r="F171" s="28">
        <f>Vasaris!F48+Birželis!F78</f>
        <v>179</v>
      </c>
      <c r="G171" s="27" t="s">
        <v>9</v>
      </c>
      <c r="H171" s="13" t="s">
        <v>289</v>
      </c>
      <c r="I171" s="24" t="s">
        <v>154</v>
      </c>
      <c r="J171" s="2"/>
      <c r="K171" s="2"/>
      <c r="L171" s="2"/>
      <c r="M171" s="2"/>
      <c r="N171" s="15"/>
      <c r="O171" s="1"/>
      <c r="P171" s="2"/>
      <c r="Q171" s="62"/>
      <c r="R171" s="62"/>
    </row>
    <row r="172" spans="1:22" s="7" customFormat="1" ht="25.9" customHeight="1">
      <c r="A172" s="56" t="s">
        <v>744</v>
      </c>
      <c r="B172" s="78" t="s">
        <v>656</v>
      </c>
      <c r="C172" s="78" t="s">
        <v>657</v>
      </c>
      <c r="D172" s="78" t="s">
        <v>348</v>
      </c>
      <c r="E172" s="80">
        <f>Vasaris!E66+Balandis!E63+Gegužė!E65+Birželis!E47</f>
        <v>1051</v>
      </c>
      <c r="F172" s="80">
        <f>Vasaris!F66+Balandis!F63+Gegužė!F65+Birželis!F47</f>
        <v>374</v>
      </c>
      <c r="G172" s="81">
        <v>1</v>
      </c>
      <c r="H172" s="38">
        <v>42654</v>
      </c>
      <c r="I172" s="77" t="s">
        <v>621</v>
      </c>
      <c r="K172" s="15"/>
      <c r="L172" s="15"/>
      <c r="M172" s="16"/>
      <c r="O172" s="16"/>
      <c r="U172" s="7">
        <v>19696</v>
      </c>
      <c r="V172" s="7">
        <v>135866.56</v>
      </c>
    </row>
    <row r="173" spans="1:22" s="7" customFormat="1" ht="26.1" customHeight="1">
      <c r="A173" s="56" t="s">
        <v>745</v>
      </c>
      <c r="B173" s="25" t="s">
        <v>909</v>
      </c>
      <c r="C173" s="42" t="s">
        <v>908</v>
      </c>
      <c r="D173" s="26" t="s">
        <v>134</v>
      </c>
      <c r="E173" s="48">
        <f>Rugsėjis!E34</f>
        <v>1029.33</v>
      </c>
      <c r="F173" s="48">
        <f>Rugsėjis!F34</f>
        <v>183</v>
      </c>
      <c r="G173" s="27" t="s">
        <v>49</v>
      </c>
      <c r="H173" s="13" t="s">
        <v>888</v>
      </c>
      <c r="I173" s="24" t="s">
        <v>102</v>
      </c>
      <c r="J173" s="15"/>
      <c r="K173" s="51"/>
      <c r="M173" s="1"/>
    </row>
    <row r="174" spans="1:22" s="7" customFormat="1" ht="26.1" customHeight="1">
      <c r="A174" s="56" t="s">
        <v>746</v>
      </c>
      <c r="B174" s="25" t="s">
        <v>721</v>
      </c>
      <c r="C174" s="42" t="s">
        <v>720</v>
      </c>
      <c r="D174" s="26" t="s">
        <v>725</v>
      </c>
      <c r="E174" s="43">
        <f>Birželis!E46+Liepa!E41+Rugpjūtis!E48</f>
        <v>1012.2</v>
      </c>
      <c r="F174" s="43">
        <f>Birželis!F46+Liepa!F41+Rugpjūtis!F48</f>
        <v>466</v>
      </c>
      <c r="G174" s="27" t="s">
        <v>21</v>
      </c>
      <c r="H174" s="13" t="s">
        <v>726</v>
      </c>
      <c r="I174" s="24" t="s">
        <v>48</v>
      </c>
      <c r="J174" s="15"/>
      <c r="K174" s="51"/>
      <c r="L174" s="62"/>
      <c r="M174" s="63"/>
      <c r="N174" s="1"/>
      <c r="P174" s="62"/>
    </row>
    <row r="175" spans="1:22" s="7" customFormat="1" ht="26.1" customHeight="1">
      <c r="A175" s="56" t="s">
        <v>747</v>
      </c>
      <c r="B175" s="25" t="s">
        <v>544</v>
      </c>
      <c r="C175" s="25" t="s">
        <v>550</v>
      </c>
      <c r="D175" s="26" t="s">
        <v>551</v>
      </c>
      <c r="E175" s="23">
        <f>Gegužė!E51+Birželis!E50+Liepa!E51+Rugpjūtis!E59</f>
        <v>1005.9</v>
      </c>
      <c r="F175" s="23">
        <f>Gegužė!F51+Birželis!F50+Liepa!F51+Rugpjūtis!F59</f>
        <v>270</v>
      </c>
      <c r="G175" s="27" t="s">
        <v>49</v>
      </c>
      <c r="H175" s="19" t="s">
        <v>545</v>
      </c>
      <c r="I175" s="22" t="s">
        <v>306</v>
      </c>
      <c r="J175" s="2"/>
      <c r="K175" s="2"/>
      <c r="L175" s="2"/>
      <c r="M175" s="2"/>
      <c r="N175" s="63"/>
      <c r="O175" s="15"/>
      <c r="P175" s="63"/>
      <c r="Q175" s="64"/>
      <c r="R175" s="62"/>
    </row>
    <row r="176" spans="1:22" s="7" customFormat="1" ht="25.9" customHeight="1">
      <c r="A176" s="56" t="s">
        <v>748</v>
      </c>
      <c r="B176" s="14" t="s">
        <v>470</v>
      </c>
      <c r="C176" s="42" t="s">
        <v>490</v>
      </c>
      <c r="D176" s="26" t="s">
        <v>232</v>
      </c>
      <c r="E176" s="23">
        <f>Balandis!E51+Gegužė!E62+Rugsėjis!E54</f>
        <v>962.95</v>
      </c>
      <c r="F176" s="23">
        <f>Balandis!F51+Gegužė!F62+Rugsėjis!F54</f>
        <v>246</v>
      </c>
      <c r="G176" s="27" t="s">
        <v>37</v>
      </c>
      <c r="H176" s="65" t="s">
        <v>473</v>
      </c>
      <c r="I176" s="24" t="s">
        <v>221</v>
      </c>
      <c r="J176" s="2"/>
      <c r="K176" s="41"/>
      <c r="L176" s="2"/>
      <c r="M176" s="2"/>
      <c r="N176" s="51"/>
      <c r="O176" s="63"/>
      <c r="P176" s="15"/>
      <c r="Q176" s="15"/>
    </row>
    <row r="177" spans="1:19" s="7" customFormat="1" ht="26.1" customHeight="1">
      <c r="A177" s="56" t="s">
        <v>749</v>
      </c>
      <c r="B177" s="55" t="s">
        <v>911</v>
      </c>
      <c r="C177" s="58" t="s">
        <v>910</v>
      </c>
      <c r="D177" s="26" t="s">
        <v>912</v>
      </c>
      <c r="E177" s="28">
        <f>Rugsėjis!E35</f>
        <v>935.42</v>
      </c>
      <c r="F177" s="28">
        <f>Rugsėjis!F35</f>
        <v>202</v>
      </c>
      <c r="G177" s="27" t="s">
        <v>49</v>
      </c>
      <c r="H177" s="59" t="s">
        <v>888</v>
      </c>
      <c r="I177" s="24" t="s">
        <v>278</v>
      </c>
      <c r="J177" s="51"/>
      <c r="K177" s="2"/>
      <c r="L177" s="2"/>
      <c r="M177" s="2"/>
      <c r="N177" s="15"/>
      <c r="O177" s="1"/>
      <c r="P177" s="51"/>
      <c r="Q177" s="62"/>
      <c r="R177" s="62"/>
    </row>
    <row r="178" spans="1:19" s="7" customFormat="1" ht="26.1" customHeight="1">
      <c r="A178" s="56" t="s">
        <v>750</v>
      </c>
      <c r="B178" s="14" t="s">
        <v>308</v>
      </c>
      <c r="C178" s="14" t="s">
        <v>309</v>
      </c>
      <c r="D178" s="18" t="s">
        <v>310</v>
      </c>
      <c r="E178" s="23">
        <f>Sausis!E46+Vasaris!E69+Kovas!E52+Balandis!E62</f>
        <v>931</v>
      </c>
      <c r="F178" s="23">
        <f>Sausis!F46+Vasaris!F69+Kovas!F52+Balandis!F62</f>
        <v>214</v>
      </c>
      <c r="G178" s="13">
        <v>2</v>
      </c>
      <c r="H178" s="13" t="s">
        <v>217</v>
      </c>
      <c r="I178" s="37" t="s">
        <v>123</v>
      </c>
      <c r="J178" s="2"/>
      <c r="K178" s="2"/>
      <c r="L178" s="2"/>
      <c r="M178" s="2"/>
      <c r="N178" s="2"/>
      <c r="O178" s="15"/>
      <c r="P178" s="63"/>
      <c r="Q178" s="64"/>
      <c r="R178" s="62"/>
    </row>
    <row r="179" spans="1:19" s="7" customFormat="1" ht="26.1" customHeight="1">
      <c r="A179" s="56" t="s">
        <v>751</v>
      </c>
      <c r="B179" s="57" t="s">
        <v>291</v>
      </c>
      <c r="C179" s="57" t="s">
        <v>292</v>
      </c>
      <c r="D179" s="18" t="s">
        <v>257</v>
      </c>
      <c r="E179" s="23">
        <f>Kovas!E40</f>
        <v>861.9</v>
      </c>
      <c r="F179" s="23">
        <f>Kovas!F40</f>
        <v>115</v>
      </c>
      <c r="G179" s="13" t="s">
        <v>27</v>
      </c>
      <c r="H179" s="13" t="s">
        <v>19</v>
      </c>
      <c r="I179" s="24" t="s">
        <v>258</v>
      </c>
      <c r="J179" s="2"/>
      <c r="K179" s="2"/>
      <c r="L179" s="2"/>
      <c r="M179" s="2"/>
      <c r="N179" s="51"/>
      <c r="O179" s="51"/>
      <c r="P179" s="46"/>
      <c r="Q179" s="46"/>
      <c r="R179" s="46"/>
    </row>
    <row r="180" spans="1:19" s="7" customFormat="1" ht="26.1" customHeight="1">
      <c r="A180" s="56" t="s">
        <v>752</v>
      </c>
      <c r="B180" s="25" t="s">
        <v>302</v>
      </c>
      <c r="C180" s="42" t="s">
        <v>303</v>
      </c>
      <c r="D180" s="26" t="s">
        <v>304</v>
      </c>
      <c r="E180" s="28">
        <f>Vasaris!E52+Kovas!E57+Gegužė!E78+Rugpjūtis!E64</f>
        <v>847.27</v>
      </c>
      <c r="F180" s="28">
        <f>Vasaris!F52+Kovas!F57+Gegužė!F78+Rugpjūtis!F64</f>
        <v>205</v>
      </c>
      <c r="G180" s="27" t="s">
        <v>43</v>
      </c>
      <c r="H180" s="13" t="s">
        <v>305</v>
      </c>
      <c r="I180" s="22" t="s">
        <v>306</v>
      </c>
      <c r="J180" s="2"/>
      <c r="L180" s="62"/>
      <c r="M180" s="1"/>
      <c r="P180" s="1"/>
      <c r="Q180" s="64"/>
    </row>
    <row r="181" spans="1:19" s="7" customFormat="1" ht="26.1" customHeight="1">
      <c r="A181" s="56" t="s">
        <v>753</v>
      </c>
      <c r="B181" s="25" t="s">
        <v>466</v>
      </c>
      <c r="C181" s="42" t="s">
        <v>485</v>
      </c>
      <c r="D181" s="26" t="s">
        <v>486</v>
      </c>
      <c r="E181" s="23">
        <f>Balandis!E50+Gegužė!E86+Rugpjūtis!E61</f>
        <v>815.7</v>
      </c>
      <c r="F181" s="23">
        <f>Balandis!F50+Gegužė!F86+Rugpjūtis!F61</f>
        <v>137</v>
      </c>
      <c r="G181" s="27" t="s">
        <v>32</v>
      </c>
      <c r="H181" s="19" t="s">
        <v>473</v>
      </c>
      <c r="I181" s="24" t="s">
        <v>221</v>
      </c>
      <c r="J181" s="2"/>
      <c r="L181" s="62"/>
      <c r="M181" s="1"/>
      <c r="P181" s="1"/>
      <c r="Q181" s="64"/>
    </row>
    <row r="182" spans="1:19" s="7" customFormat="1" ht="26.1" customHeight="1">
      <c r="A182" s="56" t="s">
        <v>754</v>
      </c>
      <c r="B182" s="55" t="s">
        <v>796</v>
      </c>
      <c r="C182" s="58" t="s">
        <v>796</v>
      </c>
      <c r="D182" s="26" t="s">
        <v>798</v>
      </c>
      <c r="E182" s="23">
        <f>Liepa!E30</f>
        <v>690</v>
      </c>
      <c r="F182" s="23">
        <f>Liepa!F30</f>
        <v>120</v>
      </c>
      <c r="G182" s="27" t="s">
        <v>27</v>
      </c>
      <c r="H182" s="59" t="s">
        <v>797</v>
      </c>
      <c r="I182" s="24" t="s">
        <v>278</v>
      </c>
      <c r="J182" s="51"/>
      <c r="K182" s="2"/>
      <c r="L182" s="2"/>
      <c r="M182" s="2"/>
      <c r="N182" s="1"/>
      <c r="O182" s="15"/>
      <c r="P182" s="15"/>
      <c r="Q182" s="62"/>
    </row>
    <row r="183" spans="1:19" s="7" customFormat="1" ht="26.1" customHeight="1">
      <c r="A183" s="56" t="s">
        <v>755</v>
      </c>
      <c r="B183" s="55" t="s">
        <v>376</v>
      </c>
      <c r="C183" s="55" t="s">
        <v>377</v>
      </c>
      <c r="D183" s="26" t="s">
        <v>134</v>
      </c>
      <c r="E183" s="43">
        <f>Kovas!E59+Gegužė!E47</f>
        <v>670</v>
      </c>
      <c r="F183" s="43">
        <f>Kovas!F59+Gegužė!F47</f>
        <v>134</v>
      </c>
      <c r="G183" s="27" t="s">
        <v>9</v>
      </c>
      <c r="H183" s="70" t="s">
        <v>378</v>
      </c>
      <c r="I183" s="37" t="s">
        <v>123</v>
      </c>
      <c r="J183" s="51"/>
      <c r="K183" s="51"/>
      <c r="L183" s="51"/>
      <c r="M183" s="2"/>
      <c r="N183" s="1"/>
      <c r="O183" s="15"/>
      <c r="P183" s="1"/>
      <c r="Q183" s="15"/>
      <c r="R183" s="62"/>
      <c r="S183" s="62"/>
    </row>
    <row r="184" spans="1:19" s="7" customFormat="1" ht="26.1" customHeight="1">
      <c r="A184" s="56" t="s">
        <v>756</v>
      </c>
      <c r="B184" s="14" t="s">
        <v>294</v>
      </c>
      <c r="C184" s="14" t="s">
        <v>295</v>
      </c>
      <c r="D184" s="26" t="s">
        <v>18</v>
      </c>
      <c r="E184" s="23">
        <f>Sausis!E54+Vasaris!E55+Kovas!E54</f>
        <v>660</v>
      </c>
      <c r="F184" s="23">
        <f>Sausis!F54+Vasaris!F55+Kovas!F54</f>
        <v>132</v>
      </c>
      <c r="G184" s="27">
        <v>1</v>
      </c>
      <c r="H184" s="13" t="s">
        <v>296</v>
      </c>
      <c r="I184" s="24" t="s">
        <v>297</v>
      </c>
      <c r="J184" s="51"/>
      <c r="K184" s="51"/>
      <c r="L184" s="51"/>
      <c r="M184" s="51"/>
      <c r="N184" s="15"/>
      <c r="O184" s="1"/>
      <c r="P184" s="63"/>
      <c r="Q184" s="15"/>
      <c r="R184" s="62"/>
    </row>
    <row r="185" spans="1:19" s="7" customFormat="1" ht="26.1" customHeight="1">
      <c r="A185" s="56" t="s">
        <v>757</v>
      </c>
      <c r="B185" s="14" t="s">
        <v>469</v>
      </c>
      <c r="C185" s="14" t="s">
        <v>489</v>
      </c>
      <c r="D185" s="18" t="s">
        <v>18</v>
      </c>
      <c r="E185" s="23">
        <f>Balandis!E55+Gegužė!E87</f>
        <v>649.96</v>
      </c>
      <c r="F185" s="23">
        <f>Balandis!F55+Gegužė!F87</f>
        <v>126</v>
      </c>
      <c r="G185" s="13" t="s">
        <v>32</v>
      </c>
      <c r="H185" s="19" t="s">
        <v>473</v>
      </c>
      <c r="I185" s="24" t="s">
        <v>221</v>
      </c>
      <c r="J185" s="16"/>
      <c r="L185" s="16"/>
      <c r="M185" s="15"/>
      <c r="O185" s="16"/>
    </row>
    <row r="186" spans="1:19" s="7" customFormat="1" ht="26.1" customHeight="1">
      <c r="A186" s="56" t="s">
        <v>758</v>
      </c>
      <c r="B186" s="55" t="s">
        <v>299</v>
      </c>
      <c r="C186" s="58" t="s">
        <v>300</v>
      </c>
      <c r="D186" s="26" t="s">
        <v>98</v>
      </c>
      <c r="E186" s="43">
        <f>Sausis!E40</f>
        <v>646.21</v>
      </c>
      <c r="F186" s="43">
        <f>Sausis!F40</f>
        <v>141</v>
      </c>
      <c r="G186" s="27" t="s">
        <v>15</v>
      </c>
      <c r="H186" s="59" t="s">
        <v>94</v>
      </c>
      <c r="I186" s="24" t="s">
        <v>57</v>
      </c>
      <c r="J186" s="51"/>
      <c r="K186" s="51"/>
      <c r="L186" s="51"/>
      <c r="M186" s="51"/>
      <c r="N186" s="15"/>
      <c r="O186" s="1"/>
      <c r="P186" s="63"/>
      <c r="Q186" s="15"/>
      <c r="R186" s="62"/>
    </row>
    <row r="187" spans="1:19" s="7" customFormat="1" ht="25.9" customHeight="1">
      <c r="A187" s="56" t="s">
        <v>759</v>
      </c>
      <c r="B187" s="14" t="s">
        <v>843</v>
      </c>
      <c r="C187" s="42" t="s">
        <v>839</v>
      </c>
      <c r="D187" s="26" t="s">
        <v>844</v>
      </c>
      <c r="E187" s="43">
        <f>Rugpjūtis!E38</f>
        <v>639.91999999999996</v>
      </c>
      <c r="F187" s="43">
        <f>Rugpjūtis!F38</f>
        <v>180</v>
      </c>
      <c r="G187" s="27" t="s">
        <v>15</v>
      </c>
      <c r="H187" s="60" t="s">
        <v>845</v>
      </c>
      <c r="I187" s="22" t="s">
        <v>26</v>
      </c>
      <c r="J187" s="2"/>
      <c r="K187" s="41"/>
      <c r="L187" s="2"/>
      <c r="M187" s="51"/>
      <c r="N187" s="15"/>
      <c r="O187" s="63"/>
      <c r="P187" s="15"/>
    </row>
    <row r="188" spans="1:19" s="7" customFormat="1" ht="26.1" customHeight="1">
      <c r="A188" s="56" t="s">
        <v>760</v>
      </c>
      <c r="B188" s="25" t="s">
        <v>496</v>
      </c>
      <c r="C188" s="42" t="s">
        <v>501</v>
      </c>
      <c r="D188" s="26" t="s">
        <v>502</v>
      </c>
      <c r="E188" s="43">
        <f>Balandis!E54</f>
        <v>638.52</v>
      </c>
      <c r="F188" s="43">
        <f>Balandis!F54</f>
        <v>71</v>
      </c>
      <c r="G188" s="27">
        <v>5</v>
      </c>
      <c r="H188" s="19" t="s">
        <v>473</v>
      </c>
      <c r="I188" s="24" t="s">
        <v>221</v>
      </c>
      <c r="J188" s="51"/>
      <c r="K188" s="51"/>
      <c r="L188" s="51"/>
      <c r="M188" s="51"/>
      <c r="N188" s="15"/>
      <c r="O188" s="1"/>
      <c r="P188" s="63"/>
      <c r="Q188" s="15"/>
      <c r="R188" s="62"/>
    </row>
    <row r="189" spans="1:19" s="7" customFormat="1" ht="26.1" customHeight="1">
      <c r="A189" s="56" t="s">
        <v>761</v>
      </c>
      <c r="B189" s="25" t="s">
        <v>320</v>
      </c>
      <c r="C189" s="42" t="s">
        <v>321</v>
      </c>
      <c r="D189" s="26" t="s">
        <v>18</v>
      </c>
      <c r="E189" s="23">
        <f>Sausis!E50+Vasaris!E63+Balandis!E82+Liepa!E52+Rugpjūtis!E52</f>
        <v>638.20000000000005</v>
      </c>
      <c r="F189" s="23">
        <f>Sausis!F50+Vasaris!F63+Balandis!F82+Liepa!F52+Rugpjūtis!F52</f>
        <v>158</v>
      </c>
      <c r="G189" s="27" t="s">
        <v>9</v>
      </c>
      <c r="H189" s="13" t="s">
        <v>202</v>
      </c>
      <c r="I189" s="24" t="s">
        <v>20</v>
      </c>
      <c r="J189" s="41"/>
      <c r="K189" s="2"/>
      <c r="L189" s="51"/>
      <c r="M189" s="2"/>
      <c r="P189" s="1"/>
    </row>
    <row r="190" spans="1:19" s="7" customFormat="1" ht="26.1" customHeight="1">
      <c r="A190" s="56" t="s">
        <v>762</v>
      </c>
      <c r="B190" s="25" t="s">
        <v>688</v>
      </c>
      <c r="C190" s="42" t="s">
        <v>687</v>
      </c>
      <c r="D190" s="26" t="s">
        <v>689</v>
      </c>
      <c r="E190" s="54">
        <f>Birželis!E41</f>
        <v>605.5</v>
      </c>
      <c r="F190" s="54">
        <f>Birželis!F41</f>
        <v>249</v>
      </c>
      <c r="G190" s="27" t="s">
        <v>15</v>
      </c>
      <c r="H190" s="13" t="s">
        <v>686</v>
      </c>
      <c r="I190" s="24" t="s">
        <v>154</v>
      </c>
      <c r="J190" s="51"/>
      <c r="K190" s="2"/>
      <c r="L190" s="2"/>
      <c r="M190" s="2"/>
      <c r="N190" s="15"/>
      <c r="O190" s="1"/>
      <c r="P190" s="2"/>
      <c r="Q190" s="62"/>
      <c r="R190" s="62"/>
    </row>
    <row r="191" spans="1:19" s="7" customFormat="1" ht="26.1" customHeight="1">
      <c r="A191" s="56" t="s">
        <v>763</v>
      </c>
      <c r="B191" s="25" t="s">
        <v>617</v>
      </c>
      <c r="C191" s="42" t="s">
        <v>618</v>
      </c>
      <c r="D191" s="26" t="s">
        <v>619</v>
      </c>
      <c r="E191" s="21">
        <f>Birželis!E42</f>
        <v>599</v>
      </c>
      <c r="F191" s="21">
        <f>Birželis!F42</f>
        <v>236</v>
      </c>
      <c r="G191" s="27" t="s">
        <v>9</v>
      </c>
      <c r="H191" s="13" t="s">
        <v>620</v>
      </c>
      <c r="I191" s="24" t="s">
        <v>621</v>
      </c>
      <c r="J191" s="41"/>
      <c r="K191" s="2"/>
      <c r="L191" s="51"/>
      <c r="M191" s="2"/>
      <c r="P191" s="1"/>
    </row>
    <row r="192" spans="1:19" s="7" customFormat="1" ht="26.1" customHeight="1">
      <c r="A192" s="56" t="s">
        <v>764</v>
      </c>
      <c r="B192" s="25" t="s">
        <v>312</v>
      </c>
      <c r="C192" s="42" t="s">
        <v>313</v>
      </c>
      <c r="D192" s="26" t="s">
        <v>18</v>
      </c>
      <c r="E192" s="43">
        <f>Sausis!E41+Vasaris!E62</f>
        <v>590</v>
      </c>
      <c r="F192" s="43">
        <f>Sausis!F41+Vasaris!F62</f>
        <v>136</v>
      </c>
      <c r="G192" s="27">
        <v>3</v>
      </c>
      <c r="H192" s="13" t="s">
        <v>269</v>
      </c>
      <c r="I192" s="24" t="s">
        <v>54</v>
      </c>
      <c r="K192" s="15"/>
      <c r="L192" s="1"/>
      <c r="M192" s="16"/>
      <c r="N192" s="15"/>
      <c r="O192" s="16"/>
    </row>
    <row r="193" spans="1:22" s="7" customFormat="1" ht="26.1" customHeight="1">
      <c r="A193" s="56" t="s">
        <v>765</v>
      </c>
      <c r="B193" s="25" t="s">
        <v>622</v>
      </c>
      <c r="C193" s="42" t="s">
        <v>623</v>
      </c>
      <c r="D193" s="26" t="s">
        <v>568</v>
      </c>
      <c r="E193" s="28">
        <f>Gegužė!E53+Birželis!E67</f>
        <v>552</v>
      </c>
      <c r="F193" s="28">
        <f>Gegužė!F53+Birželis!F67</f>
        <v>394</v>
      </c>
      <c r="G193" s="27" t="s">
        <v>9</v>
      </c>
      <c r="H193" s="13" t="s">
        <v>624</v>
      </c>
      <c r="I193" s="24" t="s">
        <v>621</v>
      </c>
      <c r="J193" s="41"/>
      <c r="K193" s="2"/>
      <c r="L193" s="51"/>
      <c r="M193" s="2"/>
      <c r="P193" s="1"/>
    </row>
    <row r="194" spans="1:22" s="7" customFormat="1" ht="26.1" customHeight="1">
      <c r="A194" s="56" t="s">
        <v>766</v>
      </c>
      <c r="B194" s="25" t="s">
        <v>315</v>
      </c>
      <c r="C194" s="42" t="s">
        <v>316</v>
      </c>
      <c r="D194" s="18" t="s">
        <v>317</v>
      </c>
      <c r="E194" s="43">
        <f>Sausis!E42+Vasaris!E67</f>
        <v>509</v>
      </c>
      <c r="F194" s="43">
        <f>Sausis!F42+Vasaris!F67</f>
        <v>108</v>
      </c>
      <c r="G194" s="27" t="s">
        <v>15</v>
      </c>
      <c r="H194" s="13" t="s">
        <v>318</v>
      </c>
      <c r="I194" s="24" t="s">
        <v>91</v>
      </c>
      <c r="J194" s="16"/>
      <c r="M194" s="15"/>
      <c r="N194" s="16"/>
      <c r="O194" s="16"/>
      <c r="P194" s="16"/>
    </row>
    <row r="195" spans="1:22" s="7" customFormat="1" ht="26.1" customHeight="1">
      <c r="A195" s="56" t="s">
        <v>767</v>
      </c>
      <c r="B195" s="25" t="s">
        <v>778</v>
      </c>
      <c r="C195" s="25" t="s">
        <v>778</v>
      </c>
      <c r="D195" s="26" t="s">
        <v>784</v>
      </c>
      <c r="E195" s="23">
        <f>Liepa!E48+Rugpjūtis!E54+Rugsėjis!E47</f>
        <v>484</v>
      </c>
      <c r="F195" s="23">
        <f>Liepa!F48+Rugpjūtis!F54+Rugsėjis!F47</f>
        <v>96</v>
      </c>
      <c r="G195" s="27" t="s">
        <v>9</v>
      </c>
      <c r="H195" s="13" t="s">
        <v>785</v>
      </c>
      <c r="I195" s="37" t="s">
        <v>123</v>
      </c>
      <c r="J195" s="41"/>
      <c r="K195" s="2"/>
      <c r="L195" s="51"/>
      <c r="M195" s="2"/>
      <c r="P195" s="1"/>
    </row>
    <row r="196" spans="1:22" s="7" customFormat="1" ht="26.1" customHeight="1">
      <c r="A196" s="56" t="s">
        <v>802</v>
      </c>
      <c r="B196" s="35" t="s">
        <v>648</v>
      </c>
      <c r="C196" s="52" t="s">
        <v>649</v>
      </c>
      <c r="D196" s="35" t="s">
        <v>650</v>
      </c>
      <c r="E196" s="80">
        <f>Vasaris!E56+Balandis!E75</f>
        <v>480</v>
      </c>
      <c r="F196" s="80">
        <f>Vasaris!F56+Balandis!F75</f>
        <v>96</v>
      </c>
      <c r="G196" s="36">
        <v>1</v>
      </c>
      <c r="H196" s="38" t="s">
        <v>651</v>
      </c>
      <c r="I196" s="77" t="s">
        <v>621</v>
      </c>
      <c r="J196" s="2"/>
      <c r="K196" s="61"/>
      <c r="L196" s="40"/>
      <c r="M196" s="40"/>
      <c r="N196" s="39"/>
      <c r="O196" s="39"/>
      <c r="P196" s="39"/>
      <c r="Q196" s="39"/>
      <c r="R196" s="39"/>
    </row>
    <row r="197" spans="1:22" s="7" customFormat="1" ht="25.9" customHeight="1">
      <c r="A197" s="56" t="s">
        <v>803</v>
      </c>
      <c r="B197" s="25" t="s">
        <v>327</v>
      </c>
      <c r="C197" s="42" t="s">
        <v>328</v>
      </c>
      <c r="D197" s="26" t="s">
        <v>145</v>
      </c>
      <c r="E197" s="28">
        <f>Vasaris!E58+Kovas!E58+Balandis!E84</f>
        <v>453.35</v>
      </c>
      <c r="F197" s="28">
        <f>Vasaris!F58+Kovas!F58+Balandis!F84</f>
        <v>107</v>
      </c>
      <c r="G197" s="27" t="s">
        <v>43</v>
      </c>
      <c r="H197" s="13" t="s">
        <v>305</v>
      </c>
      <c r="I197" s="22" t="s">
        <v>306</v>
      </c>
      <c r="J197" s="41"/>
      <c r="K197" s="2"/>
      <c r="L197" s="51"/>
      <c r="M197" s="51"/>
      <c r="P197" s="2"/>
    </row>
    <row r="198" spans="1:22" s="7" customFormat="1" ht="26.1" customHeight="1">
      <c r="A198" s="56" t="s">
        <v>804</v>
      </c>
      <c r="B198" s="25" t="s">
        <v>330</v>
      </c>
      <c r="C198" s="42" t="s">
        <v>331</v>
      </c>
      <c r="D198" s="26" t="s">
        <v>332</v>
      </c>
      <c r="E198" s="48">
        <f>Vasaris!E57+Kovas!E67+Gegužė!E79</f>
        <v>440.55</v>
      </c>
      <c r="F198" s="48">
        <f>Vasaris!F57+Kovas!F67+Gegužė!F79</f>
        <v>89</v>
      </c>
      <c r="G198" s="27" t="s">
        <v>43</v>
      </c>
      <c r="H198" s="13" t="s">
        <v>305</v>
      </c>
      <c r="I198" s="22" t="s">
        <v>306</v>
      </c>
      <c r="J198" s="16"/>
      <c r="K198" s="15"/>
      <c r="O198" s="1"/>
      <c r="Q198" s="62"/>
    </row>
    <row r="199" spans="1:22" s="7" customFormat="1" ht="26.1" customHeight="1">
      <c r="A199" s="56" t="s">
        <v>805</v>
      </c>
      <c r="B199" s="14" t="s">
        <v>468</v>
      </c>
      <c r="C199" s="14" t="s">
        <v>488</v>
      </c>
      <c r="D199" s="18" t="s">
        <v>232</v>
      </c>
      <c r="E199" s="23">
        <f>Balandis!E65+Gegužė!E85+Liepa!E49</f>
        <v>418.87</v>
      </c>
      <c r="F199" s="23">
        <f>Balandis!F65+Gegužė!F85+Liepa!F49</f>
        <v>71</v>
      </c>
      <c r="G199" s="13" t="s">
        <v>21</v>
      </c>
      <c r="H199" s="19" t="s">
        <v>473</v>
      </c>
      <c r="I199" s="24" t="s">
        <v>221</v>
      </c>
      <c r="L199" s="15"/>
      <c r="M199" s="15"/>
      <c r="N199" s="62"/>
      <c r="O199" s="1"/>
      <c r="U199" s="7">
        <v>10448</v>
      </c>
      <c r="V199" s="7">
        <v>47530.65</v>
      </c>
    </row>
    <row r="200" spans="1:22" s="7" customFormat="1" ht="26.1" customHeight="1">
      <c r="A200" s="56" t="s">
        <v>806</v>
      </c>
      <c r="B200" s="55" t="s">
        <v>914</v>
      </c>
      <c r="C200" s="58" t="s">
        <v>913</v>
      </c>
      <c r="D200" s="26" t="s">
        <v>134</v>
      </c>
      <c r="E200" s="43">
        <f>Rugsėjis!E44</f>
        <v>415.02</v>
      </c>
      <c r="F200" s="43">
        <f>Rugsėjis!F44</f>
        <v>84</v>
      </c>
      <c r="G200" s="27" t="s">
        <v>55</v>
      </c>
      <c r="H200" s="59" t="s">
        <v>888</v>
      </c>
      <c r="I200" s="24" t="s">
        <v>278</v>
      </c>
      <c r="J200" s="15"/>
      <c r="K200" s="73"/>
      <c r="L200" s="73"/>
      <c r="M200" s="73"/>
      <c r="N200" s="73"/>
      <c r="O200" s="15"/>
    </row>
    <row r="201" spans="1:22" s="7" customFormat="1" ht="26.1" customHeight="1">
      <c r="A201" s="56" t="s">
        <v>807</v>
      </c>
      <c r="B201" s="26" t="s">
        <v>352</v>
      </c>
      <c r="C201" s="49" t="s">
        <v>353</v>
      </c>
      <c r="D201" s="26" t="s">
        <v>354</v>
      </c>
      <c r="E201" s="54">
        <f>Kovas!E53+Balandis!E69</f>
        <v>412</v>
      </c>
      <c r="F201" s="54">
        <f>Kovas!F53+Balandis!F69</f>
        <v>79</v>
      </c>
      <c r="G201" s="50">
        <v>2</v>
      </c>
      <c r="H201" s="19" t="s">
        <v>76</v>
      </c>
      <c r="I201" s="24" t="s">
        <v>265</v>
      </c>
      <c r="J201" s="15"/>
      <c r="K201" s="73"/>
      <c r="L201" s="73"/>
      <c r="M201" s="73"/>
      <c r="N201" s="73"/>
      <c r="O201" s="15"/>
    </row>
    <row r="202" spans="1:22" s="7" customFormat="1" ht="26.1" customHeight="1">
      <c r="A202" s="56" t="s">
        <v>808</v>
      </c>
      <c r="B202" s="25" t="s">
        <v>323</v>
      </c>
      <c r="C202" s="42" t="s">
        <v>324</v>
      </c>
      <c r="D202" s="26" t="s">
        <v>325</v>
      </c>
      <c r="E202" s="43">
        <f>Sausis!E43</f>
        <v>369</v>
      </c>
      <c r="F202" s="43">
        <f>Sausis!F43</f>
        <v>77</v>
      </c>
      <c r="G202" s="27" t="s">
        <v>15</v>
      </c>
      <c r="H202" s="13" t="s">
        <v>94</v>
      </c>
      <c r="I202" s="24" t="s">
        <v>102</v>
      </c>
      <c r="J202" s="15"/>
      <c r="K202" s="73"/>
      <c r="L202" s="73"/>
      <c r="M202" s="73"/>
      <c r="N202" s="73"/>
      <c r="O202" s="15"/>
    </row>
    <row r="203" spans="1:22" s="7" customFormat="1" ht="26.1" customHeight="1">
      <c r="A203" s="56" t="s">
        <v>809</v>
      </c>
      <c r="B203" s="14" t="s">
        <v>346</v>
      </c>
      <c r="C203" s="14" t="s">
        <v>347</v>
      </c>
      <c r="D203" s="18" t="s">
        <v>348</v>
      </c>
      <c r="E203" s="28">
        <f>Vasaris!E60+Kovas!E61+Gegužė!E81</f>
        <v>367.77</v>
      </c>
      <c r="F203" s="28">
        <f>Vasaris!F60+Kovas!F61+Gegužė!F81</f>
        <v>89</v>
      </c>
      <c r="G203" s="13" t="s">
        <v>43</v>
      </c>
      <c r="H203" s="13" t="s">
        <v>305</v>
      </c>
      <c r="I203" s="22" t="s">
        <v>306</v>
      </c>
      <c r="L203" s="2"/>
      <c r="N203" s="40"/>
      <c r="O203" s="40"/>
    </row>
    <row r="204" spans="1:22" s="7" customFormat="1" ht="26.1" customHeight="1">
      <c r="A204" s="56" t="s">
        <v>810</v>
      </c>
      <c r="B204" s="14" t="s">
        <v>342</v>
      </c>
      <c r="C204" s="14" t="s">
        <v>343</v>
      </c>
      <c r="D204" s="26" t="s">
        <v>344</v>
      </c>
      <c r="E204" s="48">
        <f>Vasaris!E59+Kovas!E62+Balandis!E80+Liepa!E55</f>
        <v>364.53</v>
      </c>
      <c r="F204" s="48">
        <f>Vasaris!F59+Kovas!F62+Balandis!F80+Liepa!F55</f>
        <v>80</v>
      </c>
      <c r="G204" s="27" t="s">
        <v>43</v>
      </c>
      <c r="H204" s="60" t="s">
        <v>305</v>
      </c>
      <c r="I204" s="22" t="s">
        <v>306</v>
      </c>
      <c r="J204" s="15"/>
      <c r="K204" s="51"/>
      <c r="L204" s="62"/>
      <c r="M204" s="63"/>
      <c r="N204" s="1"/>
      <c r="P204" s="15"/>
    </row>
    <row r="205" spans="1:22" s="7" customFormat="1" ht="26.1" customHeight="1">
      <c r="A205" s="56" t="s">
        <v>811</v>
      </c>
      <c r="B205" s="55" t="s">
        <v>741</v>
      </c>
      <c r="C205" s="58" t="s">
        <v>740</v>
      </c>
      <c r="D205" s="26" t="s">
        <v>742</v>
      </c>
      <c r="E205" s="43">
        <f>Birželis!E51</f>
        <v>357</v>
      </c>
      <c r="F205" s="43">
        <f>Birželis!F51</f>
        <v>65</v>
      </c>
      <c r="G205" s="27" t="s">
        <v>32</v>
      </c>
      <c r="H205" s="70" t="s">
        <v>724</v>
      </c>
      <c r="I205" s="24" t="s">
        <v>278</v>
      </c>
      <c r="J205" s="15"/>
      <c r="K205" s="51"/>
      <c r="L205" s="62"/>
      <c r="M205" s="63"/>
      <c r="N205" s="1"/>
      <c r="P205" s="15"/>
    </row>
    <row r="206" spans="1:22" s="7" customFormat="1" ht="26.1" customHeight="1">
      <c r="A206" s="56" t="s">
        <v>812</v>
      </c>
      <c r="B206" s="25" t="s">
        <v>334</v>
      </c>
      <c r="C206" s="42" t="s">
        <v>335</v>
      </c>
      <c r="D206" s="26" t="s">
        <v>336</v>
      </c>
      <c r="E206" s="43">
        <f>Sausis!E44</f>
        <v>321.26</v>
      </c>
      <c r="F206" s="43">
        <f>Sausis!F44</f>
        <v>74</v>
      </c>
      <c r="G206" s="27" t="s">
        <v>9</v>
      </c>
      <c r="H206" s="13" t="s">
        <v>25</v>
      </c>
      <c r="I206" s="24" t="s">
        <v>48</v>
      </c>
      <c r="J206" s="15"/>
      <c r="K206" s="51"/>
      <c r="L206" s="63"/>
      <c r="M206" s="62"/>
      <c r="N206" s="1"/>
      <c r="P206" s="15"/>
    </row>
    <row r="207" spans="1:22" s="7" customFormat="1" ht="26.1" customHeight="1">
      <c r="A207" s="56" t="s">
        <v>813</v>
      </c>
      <c r="B207" s="35" t="s">
        <v>652</v>
      </c>
      <c r="C207" s="52" t="s">
        <v>653</v>
      </c>
      <c r="D207" s="35" t="s">
        <v>654</v>
      </c>
      <c r="E207" s="80">
        <f>Gegužė!E57</f>
        <v>314</v>
      </c>
      <c r="F207" s="80">
        <f>Gegužė!F57</f>
        <v>114</v>
      </c>
      <c r="G207" s="36">
        <v>1</v>
      </c>
      <c r="H207" s="38" t="s">
        <v>655</v>
      </c>
      <c r="I207" s="77" t="s">
        <v>621</v>
      </c>
      <c r="J207" s="41"/>
      <c r="K207" s="46"/>
      <c r="L207" s="1"/>
      <c r="M207" s="46"/>
      <c r="N207" s="64"/>
      <c r="O207" s="1"/>
      <c r="P207" s="64"/>
      <c r="Q207" s="15"/>
      <c r="R207" s="62"/>
    </row>
    <row r="208" spans="1:22" s="7" customFormat="1" ht="26.1" customHeight="1">
      <c r="A208" s="56" t="s">
        <v>816</v>
      </c>
      <c r="B208" s="26" t="s">
        <v>799</v>
      </c>
      <c r="C208" s="49" t="s">
        <v>800</v>
      </c>
      <c r="D208" s="26" t="s">
        <v>134</v>
      </c>
      <c r="E208" s="54">
        <f>Liepa!E42</f>
        <v>300</v>
      </c>
      <c r="F208" s="54">
        <f>Liepa!F42</f>
        <v>200</v>
      </c>
      <c r="G208" s="50">
        <v>1</v>
      </c>
      <c r="H208" s="19" t="s">
        <v>801</v>
      </c>
      <c r="I208" s="24" t="s">
        <v>154</v>
      </c>
      <c r="J208" s="41"/>
      <c r="K208" s="2"/>
      <c r="L208" s="51"/>
      <c r="M208" s="2"/>
      <c r="P208" s="1"/>
      <c r="Q208" s="15"/>
      <c r="R208" s="15"/>
      <c r="S208" s="62"/>
    </row>
    <row r="209" spans="1:19" s="7" customFormat="1" ht="26.1" customHeight="1">
      <c r="A209" s="56" t="s">
        <v>862</v>
      </c>
      <c r="B209" s="26" t="s">
        <v>701</v>
      </c>
      <c r="C209" s="49" t="s">
        <v>702</v>
      </c>
      <c r="D209" s="26" t="s">
        <v>134</v>
      </c>
      <c r="E209" s="48">
        <f>Birželis!E55</f>
        <v>300</v>
      </c>
      <c r="F209" s="48">
        <f>Birželis!F55</f>
        <v>200</v>
      </c>
      <c r="G209" s="50" t="s">
        <v>9</v>
      </c>
      <c r="H209" s="19" t="s">
        <v>703</v>
      </c>
      <c r="I209" s="24" t="s">
        <v>154</v>
      </c>
      <c r="J209" s="46"/>
      <c r="K209" s="2"/>
      <c r="L209" s="2"/>
      <c r="M209" s="51"/>
      <c r="P209" s="63"/>
      <c r="R209" s="15"/>
      <c r="S209" s="62"/>
    </row>
    <row r="210" spans="1:19" s="7" customFormat="1" ht="26.1" customHeight="1">
      <c r="A210" s="56" t="s">
        <v>863</v>
      </c>
      <c r="B210" s="26" t="s">
        <v>698</v>
      </c>
      <c r="C210" s="26" t="s">
        <v>699</v>
      </c>
      <c r="D210" s="26" t="s">
        <v>700</v>
      </c>
      <c r="E210" s="48">
        <f>Birželis!E56</f>
        <v>300</v>
      </c>
      <c r="F210" s="48">
        <f>Birželis!F56</f>
        <v>180</v>
      </c>
      <c r="G210" s="50" t="s">
        <v>9</v>
      </c>
      <c r="H210" s="19">
        <v>43518</v>
      </c>
      <c r="I210" s="24" t="s">
        <v>154</v>
      </c>
      <c r="J210" s="62"/>
      <c r="K210" s="1"/>
      <c r="L210" s="1"/>
      <c r="M210" s="62"/>
      <c r="O210" s="15"/>
      <c r="P210" s="1"/>
      <c r="Q210" s="15"/>
      <c r="R210" s="62"/>
    </row>
    <row r="211" spans="1:19" s="7" customFormat="1" ht="26.1" customHeight="1">
      <c r="A211" s="56" t="s">
        <v>864</v>
      </c>
      <c r="B211" s="26" t="s">
        <v>338</v>
      </c>
      <c r="C211" s="26" t="s">
        <v>339</v>
      </c>
      <c r="D211" s="26" t="s">
        <v>145</v>
      </c>
      <c r="E211" s="43">
        <f>Sausis!E52+Vasaris!E70+Kovas!E60</f>
        <v>285</v>
      </c>
      <c r="F211" s="43">
        <f>Sausis!F52+Vasaris!F70+Kovas!F60</f>
        <v>51</v>
      </c>
      <c r="G211" s="50">
        <v>1</v>
      </c>
      <c r="H211" s="19" t="s">
        <v>340</v>
      </c>
      <c r="I211" s="24" t="s">
        <v>91</v>
      </c>
      <c r="J211" s="41"/>
      <c r="K211" s="2"/>
      <c r="L211" s="51"/>
      <c r="M211" s="2"/>
      <c r="P211" s="1"/>
      <c r="Q211" s="15"/>
      <c r="R211" s="15"/>
      <c r="S211" s="62"/>
    </row>
    <row r="212" spans="1:19" s="7" customFormat="1" ht="26.1" customHeight="1">
      <c r="A212" s="56" t="s">
        <v>865</v>
      </c>
      <c r="B212" s="25" t="s">
        <v>637</v>
      </c>
      <c r="C212" s="42" t="s">
        <v>638</v>
      </c>
      <c r="D212" s="26" t="s">
        <v>282</v>
      </c>
      <c r="E212" s="43">
        <f>Gegužė!E59</f>
        <v>270</v>
      </c>
      <c r="F212" s="43">
        <f>Gegužė!F59</f>
        <v>54</v>
      </c>
      <c r="G212" s="27" t="s">
        <v>9</v>
      </c>
      <c r="H212" s="13" t="s">
        <v>639</v>
      </c>
      <c r="I212" s="77" t="s">
        <v>621</v>
      </c>
      <c r="J212" s="2"/>
      <c r="K212" s="61"/>
      <c r="L212" s="40"/>
      <c r="M212" s="40"/>
      <c r="N212" s="39"/>
      <c r="O212" s="39"/>
      <c r="P212" s="68"/>
      <c r="Q212" s="40"/>
      <c r="R212" s="40"/>
      <c r="S212" s="62"/>
    </row>
    <row r="213" spans="1:19" s="7" customFormat="1" ht="26.1" customHeight="1">
      <c r="A213" s="56" t="s">
        <v>866</v>
      </c>
      <c r="B213" s="25" t="s">
        <v>350</v>
      </c>
      <c r="C213" s="42" t="s">
        <v>350</v>
      </c>
      <c r="D213" s="26" t="s">
        <v>11</v>
      </c>
      <c r="E213" s="43">
        <f>Sausis!E45</f>
        <v>258</v>
      </c>
      <c r="F213" s="43">
        <f>Sausis!F45</f>
        <v>76</v>
      </c>
      <c r="G213" s="27" t="s">
        <v>15</v>
      </c>
      <c r="H213" s="59" t="s">
        <v>233</v>
      </c>
      <c r="I213" s="24" t="s">
        <v>107</v>
      </c>
      <c r="J213" s="15"/>
      <c r="K213" s="51"/>
      <c r="L213" s="1"/>
      <c r="M213" s="63"/>
      <c r="N213" s="62"/>
      <c r="O213" s="15"/>
    </row>
    <row r="214" spans="1:19" s="7" customFormat="1" ht="26.1" customHeight="1">
      <c r="A214" s="56" t="s">
        <v>867</v>
      </c>
      <c r="B214" s="25" t="s">
        <v>362</v>
      </c>
      <c r="C214" s="42" t="s">
        <v>362</v>
      </c>
      <c r="D214" s="26" t="s">
        <v>134</v>
      </c>
      <c r="E214" s="48">
        <f>Vasaris!E65+Balandis!E77</f>
        <v>249</v>
      </c>
      <c r="F214" s="48">
        <f>Vasaris!F65+Balandis!F77</f>
        <v>52</v>
      </c>
      <c r="G214" s="27" t="s">
        <v>9</v>
      </c>
      <c r="H214" s="17" t="s">
        <v>363</v>
      </c>
      <c r="I214" s="22" t="s">
        <v>154</v>
      </c>
      <c r="J214" s="41"/>
      <c r="L214" s="15"/>
      <c r="P214" s="1"/>
      <c r="R214" s="15"/>
      <c r="S214" s="62"/>
    </row>
    <row r="215" spans="1:19" s="7" customFormat="1" ht="26.1" customHeight="1">
      <c r="A215" s="56" t="s">
        <v>868</v>
      </c>
      <c r="B215" s="26" t="s">
        <v>457</v>
      </c>
      <c r="C215" s="49" t="s">
        <v>458</v>
      </c>
      <c r="D215" s="26" t="s">
        <v>459</v>
      </c>
      <c r="E215" s="54">
        <f>Balandis!E66</f>
        <v>245</v>
      </c>
      <c r="F215" s="54">
        <f>Balandis!F66</f>
        <v>41</v>
      </c>
      <c r="G215" s="50">
        <v>2</v>
      </c>
      <c r="H215" s="19" t="s">
        <v>237</v>
      </c>
      <c r="I215" s="24" t="s">
        <v>265</v>
      </c>
      <c r="J215" s="41"/>
      <c r="K215" s="2"/>
      <c r="L215" s="51"/>
      <c r="M215" s="51"/>
      <c r="P215" s="63"/>
      <c r="Q215" s="15"/>
      <c r="R215" s="15"/>
      <c r="S215" s="62"/>
    </row>
    <row r="216" spans="1:19" s="7" customFormat="1" ht="25.9" customHeight="1">
      <c r="A216" s="56" t="s">
        <v>869</v>
      </c>
      <c r="B216" s="78" t="s">
        <v>692</v>
      </c>
      <c r="C216" s="78" t="s">
        <v>693</v>
      </c>
      <c r="D216" s="35" t="s">
        <v>694</v>
      </c>
      <c r="E216" s="80">
        <f>Birželis!E62</f>
        <v>233.5</v>
      </c>
      <c r="F216" s="80">
        <f>Birželis!F62</f>
        <v>40</v>
      </c>
      <c r="G216" s="81" t="s">
        <v>9</v>
      </c>
      <c r="H216" s="38">
        <v>43336</v>
      </c>
      <c r="I216" s="77" t="s">
        <v>695</v>
      </c>
      <c r="J216" s="2"/>
      <c r="K216" s="2"/>
      <c r="L216" s="2"/>
      <c r="M216" s="2"/>
      <c r="N216" s="2"/>
      <c r="R216" s="75"/>
    </row>
    <row r="217" spans="1:19" s="7" customFormat="1" ht="26.1" customHeight="1">
      <c r="A217" s="56" t="s">
        <v>870</v>
      </c>
      <c r="B217" s="14" t="s">
        <v>368</v>
      </c>
      <c r="C217" s="14" t="s">
        <v>369</v>
      </c>
      <c r="D217" s="26" t="s">
        <v>370</v>
      </c>
      <c r="E217" s="28">
        <f>Vasaris!E68+Kovas!E66+Balandis!E90+Birželis!E73</f>
        <v>231.45</v>
      </c>
      <c r="F217" s="28">
        <f>Vasaris!F68+Kovas!F66+Balandis!F90+Birželis!F73</f>
        <v>44</v>
      </c>
      <c r="G217" s="13" t="s">
        <v>37</v>
      </c>
      <c r="H217" s="13" t="s">
        <v>305</v>
      </c>
      <c r="I217" s="22" t="s">
        <v>306</v>
      </c>
      <c r="J217" s="2"/>
      <c r="K217" s="2"/>
      <c r="L217" s="2"/>
      <c r="M217" s="2"/>
      <c r="N217" s="2"/>
      <c r="O217" s="2"/>
      <c r="S217" s="75"/>
    </row>
    <row r="218" spans="1:19" s="7" customFormat="1" ht="26.1" customHeight="1">
      <c r="A218" s="56" t="s">
        <v>871</v>
      </c>
      <c r="B218" s="44" t="s">
        <v>732</v>
      </c>
      <c r="C218" s="47" t="s">
        <v>731</v>
      </c>
      <c r="D218" s="26" t="s">
        <v>134</v>
      </c>
      <c r="E218" s="45">
        <f>Birželis!E63</f>
        <v>220</v>
      </c>
      <c r="F218" s="45">
        <f>Birželis!F63</f>
        <v>55</v>
      </c>
      <c r="G218" s="53">
        <v>1</v>
      </c>
      <c r="H218" s="17" t="s">
        <v>730</v>
      </c>
      <c r="I218" s="24" t="s">
        <v>221</v>
      </c>
      <c r="J218" s="46"/>
      <c r="K218" s="46"/>
    </row>
    <row r="219" spans="1:19" s="7" customFormat="1" ht="26.1" customHeight="1">
      <c r="A219" s="56" t="s">
        <v>872</v>
      </c>
      <c r="B219" s="25" t="s">
        <v>546</v>
      </c>
      <c r="C219" s="42" t="s">
        <v>552</v>
      </c>
      <c r="D219" s="26" t="s">
        <v>553</v>
      </c>
      <c r="E219" s="43">
        <f>Gegužė!E67+Birželis!E76+Rugpjūtis!E66</f>
        <v>218.5</v>
      </c>
      <c r="F219" s="43">
        <f>Gegužė!F67+Birželis!F76+Rugpjūtis!F66</f>
        <v>56</v>
      </c>
      <c r="G219" s="27" t="s">
        <v>37</v>
      </c>
      <c r="H219" s="19" t="s">
        <v>547</v>
      </c>
      <c r="I219" s="22" t="s">
        <v>306</v>
      </c>
      <c r="J219" s="15"/>
      <c r="L219" s="1"/>
      <c r="N219" s="62"/>
      <c r="O219" s="1"/>
    </row>
    <row r="220" spans="1:19" s="7" customFormat="1" ht="26.1" customHeight="1">
      <c r="A220" s="56" t="s">
        <v>873</v>
      </c>
      <c r="B220" s="14" t="s">
        <v>915</v>
      </c>
      <c r="C220" s="14" t="s">
        <v>916</v>
      </c>
      <c r="D220" s="26" t="s">
        <v>232</v>
      </c>
      <c r="E220" s="48">
        <f>Rugsėjis!E48</f>
        <v>218</v>
      </c>
      <c r="F220" s="48">
        <f>Rugsėjis!F48</f>
        <v>61</v>
      </c>
      <c r="G220" s="27" t="s">
        <v>9</v>
      </c>
      <c r="H220" s="13" t="s">
        <v>917</v>
      </c>
      <c r="I220" s="24" t="s">
        <v>221</v>
      </c>
      <c r="J220" s="2"/>
      <c r="K220" s="2"/>
      <c r="L220" s="2"/>
      <c r="M220" s="2"/>
      <c r="N220" s="2"/>
      <c r="O220" s="2"/>
      <c r="P220" s="2"/>
      <c r="Q220" s="2"/>
      <c r="S220" s="2"/>
    </row>
    <row r="221" spans="1:19" s="7" customFormat="1" ht="26.1" customHeight="1">
      <c r="A221" s="56" t="s">
        <v>874</v>
      </c>
      <c r="B221" s="25" t="s">
        <v>696</v>
      </c>
      <c r="C221" s="42" t="s">
        <v>697</v>
      </c>
      <c r="D221" s="26" t="s">
        <v>134</v>
      </c>
      <c r="E221" s="45">
        <f>Birželis!E64</f>
        <v>200</v>
      </c>
      <c r="F221" s="45">
        <f>Birželis!F64</f>
        <v>46</v>
      </c>
      <c r="G221" s="27" t="s">
        <v>9</v>
      </c>
      <c r="H221" s="13" t="s">
        <v>264</v>
      </c>
      <c r="I221" s="77" t="s">
        <v>695</v>
      </c>
      <c r="J221" s="2"/>
      <c r="K221" s="2"/>
      <c r="L221" s="15"/>
      <c r="M221" s="15"/>
      <c r="P221" s="68"/>
    </row>
    <row r="222" spans="1:19" s="7" customFormat="1" ht="25.9" customHeight="1">
      <c r="A222" s="56" t="s">
        <v>875</v>
      </c>
      <c r="B222" s="55" t="s">
        <v>356</v>
      </c>
      <c r="C222" s="58" t="s">
        <v>356</v>
      </c>
      <c r="D222" s="18" t="s">
        <v>11</v>
      </c>
      <c r="E222" s="43">
        <f>Sausis!E48</f>
        <v>197.19999999999982</v>
      </c>
      <c r="F222" s="43">
        <f>Sausis!F48</f>
        <v>48</v>
      </c>
      <c r="G222" s="27" t="s">
        <v>9</v>
      </c>
      <c r="H222" s="59" t="s">
        <v>61</v>
      </c>
      <c r="I222" s="24" t="s">
        <v>127</v>
      </c>
      <c r="J222" s="46"/>
      <c r="K222" s="46"/>
      <c r="N222" s="15"/>
      <c r="O222" s="16"/>
    </row>
    <row r="223" spans="1:19" s="7" customFormat="1" ht="26.1" customHeight="1">
      <c r="A223" s="56" t="s">
        <v>876</v>
      </c>
      <c r="B223" s="14" t="s">
        <v>384</v>
      </c>
      <c r="C223" s="14" t="s">
        <v>385</v>
      </c>
      <c r="D223" s="18" t="s">
        <v>134</v>
      </c>
      <c r="E223" s="23">
        <f>Sausis!E57+Rugpjūtis!E50</f>
        <v>194.1</v>
      </c>
      <c r="F223" s="23">
        <f>Sausis!F57+Rugpjūtis!F50</f>
        <v>81</v>
      </c>
      <c r="G223" s="13" t="s">
        <v>9</v>
      </c>
      <c r="H223" s="13" t="s">
        <v>233</v>
      </c>
      <c r="I223" s="20" t="s">
        <v>48</v>
      </c>
      <c r="L223" s="46"/>
      <c r="M223" s="46"/>
    </row>
    <row r="224" spans="1:19" s="7" customFormat="1" ht="26.1" customHeight="1">
      <c r="A224" s="56" t="s">
        <v>877</v>
      </c>
      <c r="B224" s="25" t="s">
        <v>358</v>
      </c>
      <c r="C224" s="42" t="s">
        <v>359</v>
      </c>
      <c r="D224" s="26" t="s">
        <v>360</v>
      </c>
      <c r="E224" s="43">
        <f>Sausis!E49</f>
        <v>179</v>
      </c>
      <c r="F224" s="43">
        <f>Sausis!F49</f>
        <v>39</v>
      </c>
      <c r="G224" s="27" t="s">
        <v>15</v>
      </c>
      <c r="H224" s="13" t="s">
        <v>264</v>
      </c>
      <c r="I224" s="24" t="s">
        <v>278</v>
      </c>
      <c r="N224" s="15"/>
      <c r="O224" s="16"/>
    </row>
    <row r="225" spans="1:18" s="7" customFormat="1" ht="26.1" customHeight="1">
      <c r="A225" s="56" t="s">
        <v>878</v>
      </c>
      <c r="B225" s="25" t="s">
        <v>497</v>
      </c>
      <c r="C225" s="42" t="s">
        <v>503</v>
      </c>
      <c r="D225" s="26" t="s">
        <v>504</v>
      </c>
      <c r="E225" s="43">
        <f>Balandis!E87+Gegužė!E72</f>
        <v>157.5</v>
      </c>
      <c r="F225" s="43">
        <f>Balandis!F87+Gegužė!F72</f>
        <v>68</v>
      </c>
      <c r="G225" s="27">
        <v>2</v>
      </c>
      <c r="H225" s="19" t="s">
        <v>473</v>
      </c>
      <c r="I225" s="24" t="s">
        <v>221</v>
      </c>
      <c r="J225" s="46"/>
      <c r="K225" s="46"/>
      <c r="N225" s="15"/>
      <c r="O225" s="16"/>
    </row>
    <row r="226" spans="1:18" s="7" customFormat="1" ht="26.1" customHeight="1">
      <c r="A226" s="56" t="s">
        <v>879</v>
      </c>
      <c r="B226" s="66" t="s">
        <v>596</v>
      </c>
      <c r="C226" s="66" t="s">
        <v>595</v>
      </c>
      <c r="D226" s="66" t="s">
        <v>282</v>
      </c>
      <c r="E226" s="23">
        <f>Gegužė!E69</f>
        <v>149</v>
      </c>
      <c r="F226" s="23">
        <f>Gegužė!F69</f>
        <v>31</v>
      </c>
      <c r="G226" s="23">
        <v>3</v>
      </c>
      <c r="H226" s="17" t="s">
        <v>566</v>
      </c>
      <c r="I226" s="24" t="s">
        <v>57</v>
      </c>
      <c r="J226" s="2"/>
      <c r="K226" s="2"/>
    </row>
    <row r="227" spans="1:18" s="7" customFormat="1" ht="26.1" customHeight="1">
      <c r="A227" s="56" t="s">
        <v>918</v>
      </c>
      <c r="B227" s="25" t="s">
        <v>365</v>
      </c>
      <c r="C227" s="42" t="s">
        <v>366</v>
      </c>
      <c r="D227" s="26" t="s">
        <v>18</v>
      </c>
      <c r="E227" s="23">
        <f>Sausis!E51</f>
        <v>145</v>
      </c>
      <c r="F227" s="23">
        <f>Sausis!F51</f>
        <v>29</v>
      </c>
      <c r="G227" s="27">
        <v>1</v>
      </c>
      <c r="H227" s="13" t="s">
        <v>363</v>
      </c>
      <c r="I227" s="24" t="s">
        <v>54</v>
      </c>
      <c r="J227" s="41"/>
      <c r="K227" s="46"/>
      <c r="L227" s="46"/>
      <c r="M227" s="46"/>
      <c r="P227" s="46"/>
    </row>
    <row r="228" spans="1:18" s="7" customFormat="1" ht="26.1" customHeight="1">
      <c r="A228" s="56" t="s">
        <v>919</v>
      </c>
      <c r="B228" s="44" t="s">
        <v>899</v>
      </c>
      <c r="C228" s="47" t="s">
        <v>898</v>
      </c>
      <c r="D228" s="26" t="s">
        <v>18</v>
      </c>
      <c r="E228" s="43">
        <f>Rugsėjis!E50</f>
        <v>129.74</v>
      </c>
      <c r="F228" s="43">
        <f>Rugsėjis!F50</f>
        <v>29</v>
      </c>
      <c r="G228" s="53">
        <v>1</v>
      </c>
      <c r="H228" s="17">
        <v>44400</v>
      </c>
      <c r="I228" s="24" t="s">
        <v>54</v>
      </c>
      <c r="J228" s="62"/>
      <c r="K228" s="1"/>
      <c r="L228" s="62"/>
      <c r="M228" s="1"/>
      <c r="N228" s="15"/>
      <c r="Q228" s="62"/>
    </row>
    <row r="229" spans="1:18" s="7" customFormat="1" ht="26.1" customHeight="1">
      <c r="A229" s="56" t="s">
        <v>920</v>
      </c>
      <c r="B229" s="55" t="s">
        <v>372</v>
      </c>
      <c r="C229" s="58" t="s">
        <v>373</v>
      </c>
      <c r="D229" s="26" t="s">
        <v>310</v>
      </c>
      <c r="E229" s="43">
        <f>Sausis!E53</f>
        <v>120</v>
      </c>
      <c r="F229" s="43">
        <f>Sausis!F53</f>
        <v>30</v>
      </c>
      <c r="G229" s="27" t="s">
        <v>15</v>
      </c>
      <c r="H229" s="59" t="s">
        <v>25</v>
      </c>
      <c r="I229" s="24" t="s">
        <v>374</v>
      </c>
      <c r="J229" s="62"/>
      <c r="K229" s="1"/>
      <c r="L229" s="62"/>
      <c r="M229" s="1"/>
      <c r="N229" s="15"/>
      <c r="Q229" s="62"/>
    </row>
    <row r="230" spans="1:18" s="7" customFormat="1" ht="26.1" customHeight="1">
      <c r="A230" s="56" t="s">
        <v>921</v>
      </c>
      <c r="B230" s="83" t="s">
        <v>658</v>
      </c>
      <c r="C230" s="84" t="s">
        <v>659</v>
      </c>
      <c r="D230" s="85" t="s">
        <v>660</v>
      </c>
      <c r="E230" s="80">
        <f>Balandis!E76</f>
        <v>114</v>
      </c>
      <c r="F230" s="80">
        <f>Balandis!F76</f>
        <v>57</v>
      </c>
      <c r="G230" s="86">
        <v>1</v>
      </c>
      <c r="H230" s="87" t="s">
        <v>661</v>
      </c>
      <c r="I230" s="77" t="s">
        <v>621</v>
      </c>
      <c r="J230" s="41"/>
      <c r="K230" s="46"/>
      <c r="L230" s="46"/>
      <c r="M230" s="46"/>
      <c r="P230" s="46"/>
    </row>
    <row r="231" spans="1:18" s="7" customFormat="1" ht="26.1" customHeight="1">
      <c r="A231" s="56" t="s">
        <v>922</v>
      </c>
      <c r="B231" s="14" t="s">
        <v>676</v>
      </c>
      <c r="C231" s="14" t="s">
        <v>677</v>
      </c>
      <c r="D231" s="18" t="s">
        <v>310</v>
      </c>
      <c r="E231" s="23">
        <f>Gegužė!E73</f>
        <v>113</v>
      </c>
      <c r="F231" s="23">
        <f>Gegužė!F73</f>
        <v>24</v>
      </c>
      <c r="G231" s="13" t="s">
        <v>9</v>
      </c>
      <c r="H231" s="13" t="s">
        <v>678</v>
      </c>
      <c r="I231" s="20" t="s">
        <v>154</v>
      </c>
      <c r="N231" s="15"/>
      <c r="O231" s="16"/>
    </row>
    <row r="232" spans="1:18" s="7" customFormat="1" ht="25.9" customHeight="1">
      <c r="A232" s="56" t="s">
        <v>923</v>
      </c>
      <c r="B232" s="26" t="s">
        <v>781</v>
      </c>
      <c r="C232" s="49" t="s">
        <v>782</v>
      </c>
      <c r="D232" s="26" t="s">
        <v>18</v>
      </c>
      <c r="E232" s="23">
        <f>Liepa!E50</f>
        <v>100</v>
      </c>
      <c r="F232" s="23">
        <f>Liepa!F50</f>
        <v>20</v>
      </c>
      <c r="G232" s="50">
        <v>1</v>
      </c>
      <c r="H232" s="19" t="s">
        <v>783</v>
      </c>
      <c r="I232" s="22" t="s">
        <v>123</v>
      </c>
      <c r="J232" s="46"/>
      <c r="K232" s="2"/>
      <c r="L232" s="2"/>
      <c r="M232" s="51"/>
      <c r="P232" s="2"/>
    </row>
    <row r="233" spans="1:18" s="7" customFormat="1" ht="24.75" customHeight="1">
      <c r="A233" s="56" t="s">
        <v>924</v>
      </c>
      <c r="B233" s="18" t="s">
        <v>562</v>
      </c>
      <c r="C233" s="18" t="s">
        <v>563</v>
      </c>
      <c r="D233" s="18" t="s">
        <v>564</v>
      </c>
      <c r="E233" s="23">
        <f>Gegužė!E76</f>
        <v>100</v>
      </c>
      <c r="F233" s="23">
        <f>Gegužė!F76</f>
        <v>20</v>
      </c>
      <c r="G233" s="21">
        <v>1</v>
      </c>
      <c r="H233" s="19">
        <v>43182</v>
      </c>
      <c r="I233" s="24" t="s">
        <v>565</v>
      </c>
      <c r="J233" s="2"/>
      <c r="L233" s="62"/>
      <c r="M233" s="1"/>
      <c r="P233" s="1"/>
      <c r="Q233" s="64"/>
    </row>
    <row r="234" spans="1:18" s="7" customFormat="1" ht="26.1" customHeight="1">
      <c r="A234" s="56" t="s">
        <v>925</v>
      </c>
      <c r="B234" s="14" t="s">
        <v>380</v>
      </c>
      <c r="C234" s="25" t="s">
        <v>381</v>
      </c>
      <c r="D234" s="26" t="s">
        <v>382</v>
      </c>
      <c r="E234" s="28">
        <f>Vasaris!E71+Kovas!E65</f>
        <v>94.7</v>
      </c>
      <c r="F234" s="28">
        <f>Vasaris!F71+Kovas!F65</f>
        <v>29</v>
      </c>
      <c r="G234" s="27" t="s">
        <v>43</v>
      </c>
      <c r="H234" s="13" t="s">
        <v>305</v>
      </c>
      <c r="I234" s="22" t="s">
        <v>306</v>
      </c>
      <c r="J234" s="2"/>
      <c r="K234" s="46"/>
      <c r="L234" s="1"/>
      <c r="M234" s="41"/>
      <c r="N234" s="64"/>
      <c r="O234" s="1"/>
      <c r="P234" s="64"/>
      <c r="Q234" s="15"/>
      <c r="R234" s="62"/>
    </row>
    <row r="235" spans="1:18" s="7" customFormat="1" ht="26.1" customHeight="1">
      <c r="A235" s="56" t="s">
        <v>926</v>
      </c>
      <c r="B235" s="25" t="s">
        <v>571</v>
      </c>
      <c r="C235" s="42" t="s">
        <v>571</v>
      </c>
      <c r="D235" s="26" t="s">
        <v>11</v>
      </c>
      <c r="E235" s="23">
        <f>Gegužė!E77</f>
        <v>92</v>
      </c>
      <c r="F235" s="23">
        <f>Gegužė!F77</f>
        <v>23</v>
      </c>
      <c r="G235" s="13" t="s">
        <v>9</v>
      </c>
      <c r="H235" s="13" t="s">
        <v>572</v>
      </c>
      <c r="I235" s="24" t="s">
        <v>48</v>
      </c>
      <c r="J235" s="41"/>
      <c r="K235" s="46"/>
      <c r="L235" s="1"/>
      <c r="M235" s="41"/>
      <c r="N235" s="64"/>
      <c r="O235" s="1"/>
      <c r="P235" s="64"/>
      <c r="Q235" s="15"/>
      <c r="R235" s="62"/>
    </row>
    <row r="236" spans="1:18" s="7" customFormat="1" ht="26.1" customHeight="1">
      <c r="A236" s="56" t="s">
        <v>927</v>
      </c>
      <c r="B236" s="44" t="s">
        <v>728</v>
      </c>
      <c r="C236" s="47" t="s">
        <v>729</v>
      </c>
      <c r="D236" s="26" t="s">
        <v>134</v>
      </c>
      <c r="E236" s="23">
        <f>Birželis!E74</f>
        <v>76</v>
      </c>
      <c r="F236" s="23">
        <f>Birželis!F74</f>
        <v>14</v>
      </c>
      <c r="G236" s="53">
        <v>1</v>
      </c>
      <c r="H236" s="17" t="s">
        <v>730</v>
      </c>
      <c r="I236" s="24" t="s">
        <v>221</v>
      </c>
      <c r="J236" s="41"/>
      <c r="L236" s="15"/>
    </row>
    <row r="237" spans="1:18" s="7" customFormat="1" ht="26.1" customHeight="1">
      <c r="A237" s="56" t="s">
        <v>928</v>
      </c>
      <c r="B237" s="25" t="s">
        <v>690</v>
      </c>
      <c r="C237" s="42" t="s">
        <v>690</v>
      </c>
      <c r="D237" s="26" t="s">
        <v>134</v>
      </c>
      <c r="E237" s="23">
        <f>Birželis!E75</f>
        <v>68.5</v>
      </c>
      <c r="F237" s="23">
        <f>Birželis!F75</f>
        <v>15</v>
      </c>
      <c r="G237" s="27" t="s">
        <v>9</v>
      </c>
      <c r="H237" s="13" t="s">
        <v>691</v>
      </c>
      <c r="I237" s="24" t="s">
        <v>154</v>
      </c>
      <c r="J237" s="2"/>
      <c r="K237" s="2"/>
      <c r="L237" s="2"/>
      <c r="M237" s="2"/>
      <c r="N237" s="2"/>
      <c r="O237" s="15"/>
      <c r="P237" s="63"/>
      <c r="Q237" s="64"/>
    </row>
    <row r="238" spans="1:18" s="7" customFormat="1" ht="26.1" customHeight="1">
      <c r="A238" s="56" t="s">
        <v>929</v>
      </c>
      <c r="B238" s="25" t="s">
        <v>814</v>
      </c>
      <c r="C238" s="42" t="s">
        <v>815</v>
      </c>
      <c r="D238" s="26" t="s">
        <v>450</v>
      </c>
      <c r="E238" s="48">
        <f>Liepa!E56+Rugpjūtis!E60</f>
        <v>64</v>
      </c>
      <c r="F238" s="48">
        <f>Liepa!F56+Rugpjūtis!F60</f>
        <v>18</v>
      </c>
      <c r="G238" s="27" t="s">
        <v>9</v>
      </c>
      <c r="H238" s="19" t="s">
        <v>473</v>
      </c>
      <c r="I238" s="24" t="s">
        <v>221</v>
      </c>
      <c r="J238" s="2"/>
      <c r="L238" s="62"/>
      <c r="M238" s="1"/>
      <c r="P238" s="1"/>
      <c r="Q238" s="64"/>
    </row>
    <row r="239" spans="1:18" s="7" customFormat="1" ht="25.9" customHeight="1">
      <c r="A239" s="56" t="s">
        <v>930</v>
      </c>
      <c r="B239" s="14" t="s">
        <v>880</v>
      </c>
      <c r="C239" s="14" t="s">
        <v>882</v>
      </c>
      <c r="D239" s="18" t="s">
        <v>881</v>
      </c>
      <c r="E239" s="23">
        <f>Rugpjūtis!E62</f>
        <v>40</v>
      </c>
      <c r="F239" s="23">
        <f>Rugpjūtis!F62</f>
        <v>11</v>
      </c>
      <c r="G239" s="13" t="s">
        <v>21</v>
      </c>
      <c r="H239" s="19" t="s">
        <v>473</v>
      </c>
      <c r="I239" s="24" t="s">
        <v>221</v>
      </c>
      <c r="N239" s="15"/>
    </row>
    <row r="240" spans="1:18" s="7" customFormat="1" ht="26.1" customHeight="1">
      <c r="A240" s="56" t="s">
        <v>931</v>
      </c>
      <c r="B240" s="25" t="s">
        <v>472</v>
      </c>
      <c r="C240" s="42" t="s">
        <v>492</v>
      </c>
      <c r="D240" s="26" t="s">
        <v>493</v>
      </c>
      <c r="E240" s="23">
        <f>Balandis!E91</f>
        <v>12</v>
      </c>
      <c r="F240" s="23">
        <f>Balandis!F91</f>
        <v>2</v>
      </c>
      <c r="G240" s="27" t="s">
        <v>9</v>
      </c>
      <c r="H240" s="19" t="s">
        <v>473</v>
      </c>
      <c r="I240" s="24" t="s">
        <v>221</v>
      </c>
      <c r="J240" s="2"/>
      <c r="K240" s="2"/>
      <c r="L240" s="51"/>
      <c r="M240" s="51"/>
      <c r="O240" s="2"/>
      <c r="P240" s="2"/>
    </row>
    <row r="241" spans="1:18" s="7" customFormat="1" ht="24.75" customHeight="1">
      <c r="A241" s="56" t="s">
        <v>932</v>
      </c>
      <c r="B241" s="14" t="s">
        <v>387</v>
      </c>
      <c r="C241" s="14" t="s">
        <v>388</v>
      </c>
      <c r="D241" s="18" t="s">
        <v>122</v>
      </c>
      <c r="E241" s="23">
        <f>Sausis!E58</f>
        <v>11.1</v>
      </c>
      <c r="F241" s="23">
        <f>Sausis!F58</f>
        <v>2</v>
      </c>
      <c r="G241" s="13" t="s">
        <v>9</v>
      </c>
      <c r="H241" s="13" t="s">
        <v>389</v>
      </c>
      <c r="I241" s="24" t="s">
        <v>48</v>
      </c>
      <c r="J241" s="2"/>
      <c r="L241" s="62"/>
      <c r="M241" s="1"/>
      <c r="P241" s="1"/>
      <c r="Q241" s="64"/>
    </row>
    <row r="242" spans="1:18" s="7" customFormat="1" ht="26.1" customHeight="1">
      <c r="A242" s="56" t="s">
        <v>933</v>
      </c>
      <c r="B242" s="14" t="s">
        <v>391</v>
      </c>
      <c r="C242" s="14" t="s">
        <v>392</v>
      </c>
      <c r="D242" s="18" t="s">
        <v>393</v>
      </c>
      <c r="E242" s="23">
        <f>Sausis!E59</f>
        <v>4</v>
      </c>
      <c r="F242" s="23">
        <f>Sausis!F59</f>
        <v>1</v>
      </c>
      <c r="G242" s="13" t="s">
        <v>9</v>
      </c>
      <c r="H242" s="13" t="s">
        <v>25</v>
      </c>
      <c r="I242" s="24" t="s">
        <v>107</v>
      </c>
      <c r="J242" s="2"/>
      <c r="K242" s="2"/>
      <c r="L242" s="51"/>
      <c r="M242" s="51"/>
      <c r="N242" s="2"/>
      <c r="O242" s="2"/>
      <c r="P242" s="2"/>
      <c r="Q242" s="2"/>
    </row>
    <row r="243" spans="1:18" s="7" customFormat="1" ht="26.1" customHeight="1">
      <c r="B243" s="29"/>
      <c r="C243" s="29"/>
      <c r="D243" s="29"/>
      <c r="E243" s="30"/>
      <c r="F243" s="30"/>
      <c r="G243" s="31"/>
      <c r="J243" s="2"/>
      <c r="K243" s="2"/>
      <c r="L243" s="2"/>
      <c r="M243" s="2"/>
      <c r="N243" s="2"/>
      <c r="O243" s="2"/>
      <c r="P243" s="2"/>
      <c r="Q243" s="2"/>
    </row>
    <row r="244" spans="1:18" s="7" customFormat="1" ht="26.1" customHeight="1" thickBot="1">
      <c r="B244" s="29"/>
      <c r="C244" s="29"/>
      <c r="D244" s="29"/>
      <c r="E244" s="32">
        <f>SUM(E4:E243)</f>
        <v>12101596.919999994</v>
      </c>
      <c r="F244" s="32">
        <f>SUM(F4:F243)</f>
        <v>2038626</v>
      </c>
      <c r="H244" s="15"/>
      <c r="J244" s="2"/>
      <c r="K244" s="2"/>
      <c r="L244" s="2"/>
      <c r="M244" s="2"/>
      <c r="N244" s="2"/>
      <c r="O244" s="2"/>
      <c r="P244" s="2"/>
      <c r="Q244" s="2"/>
      <c r="R244" s="2"/>
    </row>
    <row r="251" spans="1:18" ht="15.75">
      <c r="C251" s="33" t="s">
        <v>394</v>
      </c>
      <c r="E251" s="34">
        <f>Sausis!E61</f>
        <v>1734692.3099999994</v>
      </c>
      <c r="F251" s="34">
        <f>Sausis!F61</f>
        <v>278018</v>
      </c>
    </row>
    <row r="252" spans="1:18" ht="15.75">
      <c r="C252" s="33" t="s">
        <v>395</v>
      </c>
      <c r="E252" s="34">
        <f>Vasaris!E73</f>
        <v>1196982.4600000002</v>
      </c>
      <c r="F252" s="34">
        <f>Vasaris!F73</f>
        <v>197235</v>
      </c>
    </row>
    <row r="253" spans="1:18" ht="15.75">
      <c r="C253" s="33" t="s">
        <v>396</v>
      </c>
      <c r="D253" s="7"/>
      <c r="E253" s="34">
        <f>Kovas!E70</f>
        <v>1033947.4099999999</v>
      </c>
      <c r="F253" s="34">
        <f>Kovas!F70</f>
        <v>174649</v>
      </c>
    </row>
    <row r="254" spans="1:18" ht="15.75">
      <c r="C254" s="33" t="s">
        <v>397</v>
      </c>
      <c r="D254" s="7"/>
      <c r="E254" s="34">
        <f>Balandis!E93</f>
        <v>1519813.7999999996</v>
      </c>
      <c r="F254" s="34">
        <f>Balandis!F93</f>
        <v>257826</v>
      </c>
    </row>
    <row r="255" spans="1:18" ht="15.75">
      <c r="C255" s="33" t="s">
        <v>398</v>
      </c>
      <c r="D255" s="7"/>
      <c r="E255" s="34">
        <f>Gegužė!E91</f>
        <v>1061431.6700000002</v>
      </c>
      <c r="F255" s="34">
        <f>Gegužė!F91</f>
        <v>178392</v>
      </c>
    </row>
    <row r="256" spans="1:18" ht="15.75">
      <c r="C256" s="33" t="s">
        <v>399</v>
      </c>
      <c r="E256" s="34">
        <f>Birželis!E83</f>
        <v>903903.06000000029</v>
      </c>
      <c r="F256" s="34">
        <f>Birželis!F83</f>
        <v>167107</v>
      </c>
    </row>
    <row r="257" spans="3:6" ht="15.75">
      <c r="C257" s="33" t="s">
        <v>400</v>
      </c>
      <c r="E257" s="34">
        <f>Liepa!E58</f>
        <v>2080437.63</v>
      </c>
      <c r="F257" s="34">
        <f>Liepa!F58</f>
        <v>351421</v>
      </c>
    </row>
    <row r="258" spans="3:6" ht="15.75">
      <c r="C258" s="33" t="s">
        <v>401</v>
      </c>
      <c r="E258" s="34">
        <f>Rugpjūtis!E68</f>
        <v>1208483.2900000003</v>
      </c>
      <c r="F258" s="34">
        <f>Rugpjūtis!F68</f>
        <v>210501</v>
      </c>
    </row>
    <row r="259" spans="3:6" ht="15.75">
      <c r="C259" s="33" t="s">
        <v>402</v>
      </c>
      <c r="E259" s="34">
        <f>Rugsėjis!E56</f>
        <v>1361905.2899999998</v>
      </c>
      <c r="F259" s="34">
        <f>Rugsėjis!F56</f>
        <v>223477</v>
      </c>
    </row>
    <row r="260" spans="3:6" ht="15.75">
      <c r="C260" s="33" t="s">
        <v>403</v>
      </c>
      <c r="E260" s="34"/>
      <c r="F260" s="34"/>
    </row>
    <row r="261" spans="3:6" ht="15.75">
      <c r="C261" s="33" t="s">
        <v>404</v>
      </c>
      <c r="E261" s="34"/>
      <c r="F261" s="34"/>
    </row>
    <row r="262" spans="3:6" ht="15.75">
      <c r="C262" s="33" t="s">
        <v>405</v>
      </c>
      <c r="E262" s="34"/>
      <c r="F262" s="34"/>
    </row>
    <row r="263" spans="3:6">
      <c r="E263" s="51">
        <f>SUM(E251:E262)</f>
        <v>12101596.92</v>
      </c>
      <c r="F263" s="51">
        <f>SUM(F251:F262)</f>
        <v>2038626</v>
      </c>
    </row>
  </sheetData>
  <sortState xmlns:xlrd2="http://schemas.microsoft.com/office/spreadsheetml/2017/richdata2" ref="A4:I242">
    <sortCondition descending="1" ref="E4:E242"/>
  </sortState>
  <phoneticPr fontId="2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9540B-3613-432D-8764-C2A7ED168EDF}">
  <dimension ref="A1:V56"/>
  <sheetViews>
    <sheetView tabSelected="1" workbookViewId="0">
      <selection activeCell="J44" sqref="J44"/>
    </sheetView>
  </sheetViews>
  <sheetFormatPr defaultColWidth="9.1328125" defaultRowHeight="14.25"/>
  <cols>
    <col min="1" max="1" width="9.1328125" style="2"/>
    <col min="2" max="2" width="25.265625" style="2" customWidth="1"/>
    <col min="3" max="3" width="23" style="2" customWidth="1"/>
    <col min="4" max="4" width="9.1328125" style="2"/>
    <col min="5" max="5" width="18.265625" style="2" customWidth="1"/>
    <col min="6" max="6" width="18" style="2" customWidth="1"/>
    <col min="7" max="7" width="9.1328125" style="2"/>
    <col min="8" max="8" width="17.59765625" style="2" customWidth="1"/>
    <col min="9" max="9" width="25.265625" style="2" customWidth="1"/>
    <col min="10" max="10" width="11.53125" style="2" customWidth="1"/>
    <col min="11" max="11" width="10.265625" style="2" bestFit="1" customWidth="1"/>
    <col min="12" max="12" width="10.3984375" style="2" customWidth="1"/>
    <col min="13" max="13" width="11.265625" style="2" bestFit="1" customWidth="1"/>
    <col min="14" max="14" width="11.59765625" style="2" bestFit="1" customWidth="1"/>
    <col min="15" max="15" width="15.3984375" style="2" bestFit="1" customWidth="1"/>
    <col min="16" max="16" width="12.73046875" style="2" customWidth="1"/>
    <col min="17" max="17" width="11.9296875" style="2" bestFit="1" customWidth="1"/>
    <col min="18" max="16384" width="9.1328125" style="2"/>
  </cols>
  <sheetData>
    <row r="1" spans="1:22" s="7" customFormat="1" ht="17.649999999999999">
      <c r="A1" s="3" t="s">
        <v>883</v>
      </c>
      <c r="B1" s="4"/>
      <c r="C1" s="4"/>
      <c r="D1" s="4"/>
      <c r="E1" s="5"/>
      <c r="F1" s="5"/>
      <c r="G1" s="6"/>
      <c r="H1" s="6"/>
      <c r="I1" s="6"/>
    </row>
    <row r="2" spans="1:22" s="7" customFormat="1" ht="17.649999999999999">
      <c r="A2" s="8"/>
      <c r="B2" s="4"/>
      <c r="C2" s="4"/>
      <c r="D2" s="4"/>
      <c r="E2" s="5"/>
      <c r="F2" s="5"/>
      <c r="G2" s="6"/>
      <c r="H2" s="6"/>
      <c r="I2" s="6"/>
    </row>
    <row r="3" spans="1:22" s="7" customFormat="1" ht="26.1" customHeight="1">
      <c r="A3" s="9"/>
      <c r="B3" s="10" t="s">
        <v>1</v>
      </c>
      <c r="C3" s="10" t="s">
        <v>2</v>
      </c>
      <c r="D3" s="10" t="s">
        <v>3</v>
      </c>
      <c r="E3" s="11" t="s">
        <v>4</v>
      </c>
      <c r="F3" s="11" t="s">
        <v>5</v>
      </c>
      <c r="G3" s="12" t="s">
        <v>6</v>
      </c>
      <c r="H3" s="10" t="s">
        <v>7</v>
      </c>
      <c r="I3" s="10" t="s">
        <v>8</v>
      </c>
    </row>
    <row r="4" spans="1:22" s="7" customFormat="1" ht="25.9" customHeight="1">
      <c r="A4" s="56" t="s">
        <v>9</v>
      </c>
      <c r="B4" s="14" t="s">
        <v>884</v>
      </c>
      <c r="C4" s="14" t="s">
        <v>884</v>
      </c>
      <c r="D4" s="18" t="s">
        <v>11</v>
      </c>
      <c r="E4" s="28">
        <v>324141.19</v>
      </c>
      <c r="F4" s="28">
        <v>47303</v>
      </c>
      <c r="G4" s="13" t="s">
        <v>12</v>
      </c>
      <c r="H4" s="13" t="s">
        <v>887</v>
      </c>
      <c r="I4" s="24" t="s">
        <v>48</v>
      </c>
      <c r="K4" s="15"/>
      <c r="L4" s="15"/>
      <c r="M4" s="16"/>
      <c r="O4" s="16"/>
      <c r="U4" s="7">
        <v>19696</v>
      </c>
      <c r="V4" s="7">
        <v>135866.56</v>
      </c>
    </row>
    <row r="5" spans="1:22" s="7" customFormat="1" ht="26.1" customHeight="1">
      <c r="A5" s="56" t="s">
        <v>15</v>
      </c>
      <c r="B5" s="92" t="s">
        <v>840</v>
      </c>
      <c r="C5" s="93" t="s">
        <v>830</v>
      </c>
      <c r="D5" s="18" t="s">
        <v>18</v>
      </c>
      <c r="E5" s="28">
        <v>261296.04</v>
      </c>
      <c r="F5" s="28">
        <v>40432</v>
      </c>
      <c r="G5" s="13" t="s">
        <v>12</v>
      </c>
      <c r="H5" s="13" t="s">
        <v>828</v>
      </c>
      <c r="I5" s="22" t="s">
        <v>26</v>
      </c>
      <c r="K5" s="15"/>
      <c r="L5" s="15"/>
      <c r="M5" s="16"/>
      <c r="O5" s="16"/>
      <c r="U5" s="7">
        <v>43185</v>
      </c>
      <c r="V5" s="7">
        <v>286802.45</v>
      </c>
    </row>
    <row r="6" spans="1:22" s="7" customFormat="1" ht="26.1" customHeight="1">
      <c r="A6" s="56" t="s">
        <v>21</v>
      </c>
      <c r="B6" s="14" t="s">
        <v>886</v>
      </c>
      <c r="C6" s="14" t="s">
        <v>885</v>
      </c>
      <c r="D6" s="18" t="s">
        <v>18</v>
      </c>
      <c r="E6" s="28">
        <v>87207.13</v>
      </c>
      <c r="F6" s="28">
        <v>14577</v>
      </c>
      <c r="G6" s="13" t="s">
        <v>84</v>
      </c>
      <c r="H6" s="13" t="s">
        <v>888</v>
      </c>
      <c r="I6" s="24" t="s">
        <v>20</v>
      </c>
      <c r="K6" s="15"/>
      <c r="L6" s="15"/>
      <c r="M6" s="16"/>
      <c r="O6" s="16"/>
    </row>
    <row r="7" spans="1:22" s="7" customFormat="1" ht="26.1" customHeight="1">
      <c r="A7" s="56" t="s">
        <v>27</v>
      </c>
      <c r="B7" s="57" t="s">
        <v>849</v>
      </c>
      <c r="C7" s="57" t="s">
        <v>848</v>
      </c>
      <c r="D7" s="18" t="s">
        <v>18</v>
      </c>
      <c r="E7" s="23">
        <v>79188</v>
      </c>
      <c r="F7" s="23">
        <v>11748</v>
      </c>
      <c r="G7" s="13" t="s">
        <v>30</v>
      </c>
      <c r="H7" s="59" t="s">
        <v>850</v>
      </c>
      <c r="I7" s="24" t="s">
        <v>107</v>
      </c>
      <c r="K7" s="15"/>
      <c r="L7" s="15"/>
      <c r="M7" s="16"/>
      <c r="O7" s="16"/>
    </row>
    <row r="8" spans="1:22" s="7" customFormat="1" ht="26.1" customHeight="1">
      <c r="A8" s="56" t="s">
        <v>32</v>
      </c>
      <c r="B8" s="66" t="s">
        <v>890</v>
      </c>
      <c r="C8" s="66" t="s">
        <v>889</v>
      </c>
      <c r="D8" s="18" t="s">
        <v>18</v>
      </c>
      <c r="E8" s="23">
        <v>78485.05</v>
      </c>
      <c r="F8" s="23">
        <v>12596</v>
      </c>
      <c r="G8" s="23">
        <v>17</v>
      </c>
      <c r="H8" s="17">
        <v>44820</v>
      </c>
      <c r="I8" s="24" t="s">
        <v>36</v>
      </c>
      <c r="J8" s="15"/>
      <c r="L8" s="16"/>
      <c r="M8" s="16"/>
      <c r="O8" s="16"/>
    </row>
    <row r="9" spans="1:22" s="7" customFormat="1" ht="26.1" customHeight="1">
      <c r="A9" s="56" t="s">
        <v>37</v>
      </c>
      <c r="B9" s="14" t="s">
        <v>770</v>
      </c>
      <c r="C9" s="14" t="s">
        <v>769</v>
      </c>
      <c r="D9" s="18" t="s">
        <v>18</v>
      </c>
      <c r="E9" s="23">
        <v>76869</v>
      </c>
      <c r="F9" s="23">
        <v>15940</v>
      </c>
      <c r="G9" s="13" t="s">
        <v>66</v>
      </c>
      <c r="H9" s="13" t="s">
        <v>775</v>
      </c>
      <c r="I9" s="24" t="s">
        <v>20</v>
      </c>
      <c r="L9" s="16"/>
      <c r="M9" s="16"/>
      <c r="N9" s="16"/>
      <c r="O9" s="15"/>
    </row>
    <row r="10" spans="1:22" ht="26.1" customHeight="1">
      <c r="A10" s="56" t="s">
        <v>43</v>
      </c>
      <c r="B10" s="66" t="s">
        <v>713</v>
      </c>
      <c r="C10" s="66" t="s">
        <v>712</v>
      </c>
      <c r="D10" s="18" t="s">
        <v>18</v>
      </c>
      <c r="E10" s="23">
        <v>73942.240000000005</v>
      </c>
      <c r="F10" s="23">
        <v>14219</v>
      </c>
      <c r="G10" s="23">
        <v>19</v>
      </c>
      <c r="H10" s="17" t="s">
        <v>714</v>
      </c>
      <c r="I10" s="24" t="s">
        <v>36</v>
      </c>
      <c r="L10" s="16"/>
      <c r="N10" s="7"/>
      <c r="O10" s="51"/>
      <c r="U10" s="2">
        <v>3666</v>
      </c>
      <c r="V10" s="2">
        <v>24310.52</v>
      </c>
    </row>
    <row r="11" spans="1:22" s="7" customFormat="1" ht="26.1" customHeight="1">
      <c r="A11" s="56" t="s">
        <v>49</v>
      </c>
      <c r="B11" s="57" t="s">
        <v>901</v>
      </c>
      <c r="C11" s="57" t="s">
        <v>900</v>
      </c>
      <c r="D11" s="18" t="s">
        <v>18</v>
      </c>
      <c r="E11" s="23">
        <v>69495</v>
      </c>
      <c r="F11" s="23">
        <v>14468</v>
      </c>
      <c r="G11" s="13" t="s">
        <v>52</v>
      </c>
      <c r="H11" s="13" t="s">
        <v>887</v>
      </c>
      <c r="I11" s="24" t="s">
        <v>107</v>
      </c>
      <c r="L11" s="16"/>
      <c r="O11" s="15"/>
      <c r="U11" s="7">
        <v>67596</v>
      </c>
      <c r="V11" s="7">
        <v>450935.45</v>
      </c>
    </row>
    <row r="12" spans="1:22" s="7" customFormat="1" ht="26.1" customHeight="1">
      <c r="A12" s="56" t="s">
        <v>55</v>
      </c>
      <c r="B12" s="66" t="s">
        <v>892</v>
      </c>
      <c r="C12" s="66" t="s">
        <v>891</v>
      </c>
      <c r="D12" s="18" t="s">
        <v>18</v>
      </c>
      <c r="E12" s="23">
        <v>67035.16</v>
      </c>
      <c r="F12" s="23">
        <v>10476</v>
      </c>
      <c r="G12" s="23">
        <v>27</v>
      </c>
      <c r="H12" s="17">
        <v>44827</v>
      </c>
      <c r="I12" s="24" t="s">
        <v>54</v>
      </c>
      <c r="L12" s="15"/>
      <c r="O12" s="15"/>
      <c r="U12" s="7">
        <v>37446</v>
      </c>
      <c r="V12" s="7">
        <v>242861.36</v>
      </c>
    </row>
    <row r="13" spans="1:22" s="7" customFormat="1" ht="26.1" customHeight="1">
      <c r="A13" s="56" t="s">
        <v>58</v>
      </c>
      <c r="B13" s="94" t="s">
        <v>832</v>
      </c>
      <c r="C13" s="95" t="s">
        <v>831</v>
      </c>
      <c r="D13" s="18" t="s">
        <v>846</v>
      </c>
      <c r="E13" s="28">
        <v>38838.28</v>
      </c>
      <c r="F13" s="28">
        <v>6296</v>
      </c>
      <c r="G13" s="13" t="s">
        <v>55</v>
      </c>
      <c r="H13" s="13" t="s">
        <v>847</v>
      </c>
      <c r="I13" s="22" t="s">
        <v>26</v>
      </c>
      <c r="L13" s="16"/>
      <c r="O13" s="15"/>
      <c r="U13" s="7">
        <v>14154</v>
      </c>
      <c r="V13" s="7">
        <v>94448.86</v>
      </c>
    </row>
    <row r="14" spans="1:22" s="7" customFormat="1" ht="26.1" customHeight="1">
      <c r="A14" s="56" t="s">
        <v>62</v>
      </c>
      <c r="B14" s="25" t="s">
        <v>905</v>
      </c>
      <c r="C14" s="42" t="s">
        <v>904</v>
      </c>
      <c r="D14" s="18" t="s">
        <v>18</v>
      </c>
      <c r="E14" s="28">
        <v>37406.89</v>
      </c>
      <c r="F14" s="28">
        <v>6100</v>
      </c>
      <c r="G14" s="27" t="s">
        <v>84</v>
      </c>
      <c r="H14" s="13" t="s">
        <v>897</v>
      </c>
      <c r="I14" s="24" t="s">
        <v>91</v>
      </c>
      <c r="L14" s="16"/>
      <c r="U14" s="7">
        <v>3969</v>
      </c>
      <c r="V14" s="7">
        <v>23212.82</v>
      </c>
    </row>
    <row r="15" spans="1:22" s="7" customFormat="1" ht="26.1" customHeight="1">
      <c r="A15" s="56" t="s">
        <v>66</v>
      </c>
      <c r="B15" s="55" t="s">
        <v>907</v>
      </c>
      <c r="C15" s="58" t="s">
        <v>906</v>
      </c>
      <c r="D15" s="26" t="s">
        <v>18</v>
      </c>
      <c r="E15" s="43">
        <v>29036</v>
      </c>
      <c r="F15" s="43">
        <v>4452</v>
      </c>
      <c r="G15" s="27" t="s">
        <v>24</v>
      </c>
      <c r="H15" s="59" t="s">
        <v>897</v>
      </c>
      <c r="I15" s="24" t="s">
        <v>107</v>
      </c>
      <c r="J15" s="2"/>
      <c r="L15" s="46"/>
      <c r="M15" s="46"/>
      <c r="U15" s="7">
        <v>4368</v>
      </c>
      <c r="V15" s="7">
        <v>19720.79</v>
      </c>
    </row>
    <row r="16" spans="1:22" s="7" customFormat="1" ht="26.1" customHeight="1">
      <c r="A16" s="56" t="s">
        <v>24</v>
      </c>
      <c r="B16" s="25" t="s">
        <v>834</v>
      </c>
      <c r="C16" s="42" t="s">
        <v>833</v>
      </c>
      <c r="D16" s="26" t="s">
        <v>18</v>
      </c>
      <c r="E16" s="48">
        <v>23239.22</v>
      </c>
      <c r="F16" s="48">
        <v>3423</v>
      </c>
      <c r="G16" s="27" t="s">
        <v>58</v>
      </c>
      <c r="H16" s="13" t="s">
        <v>829</v>
      </c>
      <c r="I16" s="22" t="s">
        <v>26</v>
      </c>
      <c r="J16" s="2"/>
      <c r="L16" s="46"/>
      <c r="M16" s="46"/>
    </row>
    <row r="17" spans="1:22" s="7" customFormat="1" ht="26.1" customHeight="1">
      <c r="A17" s="56" t="s">
        <v>73</v>
      </c>
      <c r="B17" s="14" t="s">
        <v>836</v>
      </c>
      <c r="C17" s="14" t="s">
        <v>835</v>
      </c>
      <c r="D17" s="18" t="s">
        <v>568</v>
      </c>
      <c r="E17" s="28">
        <v>13040.08</v>
      </c>
      <c r="F17" s="28">
        <v>2929</v>
      </c>
      <c r="G17" s="13" t="s">
        <v>80</v>
      </c>
      <c r="H17" s="13" t="s">
        <v>828</v>
      </c>
      <c r="I17" s="24" t="s">
        <v>48</v>
      </c>
      <c r="J17" s="2"/>
      <c r="K17" s="2"/>
      <c r="M17" s="2"/>
      <c r="U17" s="7">
        <v>204</v>
      </c>
      <c r="V17" s="7">
        <v>1326</v>
      </c>
    </row>
    <row r="18" spans="1:22" s="7" customFormat="1" ht="26.1" customHeight="1">
      <c r="A18" s="56" t="s">
        <v>30</v>
      </c>
      <c r="B18" s="25" t="s">
        <v>841</v>
      </c>
      <c r="C18" s="42" t="s">
        <v>841</v>
      </c>
      <c r="D18" s="26" t="s">
        <v>232</v>
      </c>
      <c r="E18" s="48">
        <v>10131.14</v>
      </c>
      <c r="F18" s="48">
        <v>1535</v>
      </c>
      <c r="G18" s="27" t="s">
        <v>62</v>
      </c>
      <c r="H18" s="13" t="s">
        <v>829</v>
      </c>
      <c r="I18" s="22" t="s">
        <v>26</v>
      </c>
      <c r="J18" s="2"/>
      <c r="K18" s="2"/>
      <c r="M18" s="2"/>
    </row>
    <row r="19" spans="1:22" s="7" customFormat="1" ht="26.1" customHeight="1">
      <c r="A19" s="56" t="s">
        <v>80</v>
      </c>
      <c r="B19" s="55" t="s">
        <v>853</v>
      </c>
      <c r="C19" s="58" t="s">
        <v>853</v>
      </c>
      <c r="D19" s="26" t="s">
        <v>11</v>
      </c>
      <c r="E19" s="43">
        <v>9882</v>
      </c>
      <c r="F19" s="43">
        <v>1893</v>
      </c>
      <c r="G19" s="27" t="s">
        <v>95</v>
      </c>
      <c r="H19" s="59" t="s">
        <v>850</v>
      </c>
      <c r="I19" s="24" t="s">
        <v>107</v>
      </c>
      <c r="J19" s="2"/>
      <c r="K19" s="2"/>
      <c r="M19" s="2"/>
    </row>
    <row r="20" spans="1:22" s="7" customFormat="1" ht="26.1" customHeight="1">
      <c r="A20" s="56" t="s">
        <v>84</v>
      </c>
      <c r="B20" s="25" t="s">
        <v>559</v>
      </c>
      <c r="C20" s="42" t="s">
        <v>558</v>
      </c>
      <c r="D20" s="26" t="s">
        <v>18</v>
      </c>
      <c r="E20" s="43">
        <v>9817.18</v>
      </c>
      <c r="F20" s="43">
        <v>1620</v>
      </c>
      <c r="G20" s="27" t="s">
        <v>27</v>
      </c>
      <c r="H20" s="13" t="s">
        <v>567</v>
      </c>
      <c r="I20" s="24" t="s">
        <v>42</v>
      </c>
      <c r="J20" s="2"/>
      <c r="K20" s="2"/>
      <c r="M20" s="2"/>
    </row>
    <row r="21" spans="1:22" s="7" customFormat="1" ht="26.1" customHeight="1">
      <c r="A21" s="56" t="s">
        <v>70</v>
      </c>
      <c r="B21" s="44" t="s">
        <v>894</v>
      </c>
      <c r="C21" s="47" t="s">
        <v>893</v>
      </c>
      <c r="D21" s="26" t="s">
        <v>18</v>
      </c>
      <c r="E21" s="43">
        <v>9496.02</v>
      </c>
      <c r="F21" s="43">
        <v>1291</v>
      </c>
      <c r="G21" s="53">
        <v>14</v>
      </c>
      <c r="H21" s="17">
        <v>44834</v>
      </c>
      <c r="I21" s="24" t="s">
        <v>42</v>
      </c>
      <c r="J21" s="15"/>
      <c r="N21" s="62"/>
      <c r="O21" s="1"/>
    </row>
    <row r="22" spans="1:22" s="7" customFormat="1" ht="25.9" customHeight="1">
      <c r="A22" s="56" t="s">
        <v>12</v>
      </c>
      <c r="B22" s="14" t="s">
        <v>717</v>
      </c>
      <c r="C22" s="42" t="s">
        <v>717</v>
      </c>
      <c r="D22" s="26" t="s">
        <v>18</v>
      </c>
      <c r="E22" s="28">
        <v>7120.46</v>
      </c>
      <c r="F22" s="28">
        <v>1367</v>
      </c>
      <c r="G22" s="27" t="s">
        <v>32</v>
      </c>
      <c r="H22" s="60" t="s">
        <v>711</v>
      </c>
      <c r="I22" s="24" t="s">
        <v>20</v>
      </c>
      <c r="J22" s="2"/>
      <c r="K22" s="2"/>
      <c r="L22" s="15"/>
      <c r="M22" s="51"/>
      <c r="N22" s="15"/>
      <c r="O22" s="63"/>
    </row>
    <row r="23" spans="1:22" s="7" customFormat="1" ht="25.9" customHeight="1">
      <c r="A23" s="56" t="s">
        <v>95</v>
      </c>
      <c r="B23" s="25" t="s">
        <v>852</v>
      </c>
      <c r="C23" s="42" t="s">
        <v>851</v>
      </c>
      <c r="D23" s="26" t="s">
        <v>325</v>
      </c>
      <c r="E23" s="43">
        <v>6052.9100000000008</v>
      </c>
      <c r="F23" s="43">
        <v>1327</v>
      </c>
      <c r="G23" s="27" t="s">
        <v>43</v>
      </c>
      <c r="H23" s="60" t="s">
        <v>829</v>
      </c>
      <c r="I23" s="24" t="s">
        <v>278</v>
      </c>
      <c r="J23" s="2"/>
      <c r="K23" s="2"/>
      <c r="L23" s="15"/>
      <c r="M23" s="51"/>
      <c r="N23" s="15"/>
      <c r="O23" s="63"/>
    </row>
    <row r="24" spans="1:22" s="7" customFormat="1" ht="26.1" customHeight="1">
      <c r="A24" s="56" t="s">
        <v>52</v>
      </c>
      <c r="B24" s="55" t="s">
        <v>902</v>
      </c>
      <c r="C24" s="58" t="s">
        <v>902</v>
      </c>
      <c r="D24" s="26" t="s">
        <v>11</v>
      </c>
      <c r="E24" s="43">
        <v>6015.33</v>
      </c>
      <c r="F24" s="43">
        <v>1568</v>
      </c>
      <c r="G24" s="27" t="s">
        <v>58</v>
      </c>
      <c r="H24" s="13" t="s">
        <v>903</v>
      </c>
      <c r="I24" s="24" t="s">
        <v>221</v>
      </c>
      <c r="K24" s="15"/>
      <c r="L24" s="1"/>
      <c r="M24" s="16"/>
      <c r="N24" s="15"/>
      <c r="O24" s="16"/>
    </row>
    <row r="25" spans="1:22" s="7" customFormat="1" ht="26.1" customHeight="1">
      <c r="A25" s="56" t="s">
        <v>103</v>
      </c>
      <c r="B25" s="55" t="s">
        <v>821</v>
      </c>
      <c r="C25" s="58" t="s">
        <v>820</v>
      </c>
      <c r="D25" s="26" t="s">
        <v>827</v>
      </c>
      <c r="E25" s="23">
        <v>5994.09</v>
      </c>
      <c r="F25" s="23">
        <v>1372</v>
      </c>
      <c r="G25" s="27" t="s">
        <v>80</v>
      </c>
      <c r="H25" s="59" t="s">
        <v>826</v>
      </c>
      <c r="I25" s="37" t="s">
        <v>123</v>
      </c>
      <c r="J25" s="51"/>
      <c r="K25" s="51"/>
      <c r="L25" s="2"/>
      <c r="O25" s="2"/>
    </row>
    <row r="26" spans="1:22" s="7" customFormat="1" ht="25.9" customHeight="1">
      <c r="A26" s="56" t="s">
        <v>90</v>
      </c>
      <c r="B26" s="55" t="s">
        <v>823</v>
      </c>
      <c r="C26" s="58" t="s">
        <v>822</v>
      </c>
      <c r="D26" s="26" t="s">
        <v>18</v>
      </c>
      <c r="E26" s="23">
        <v>5303.58</v>
      </c>
      <c r="F26" s="23">
        <v>893</v>
      </c>
      <c r="G26" s="27" t="s">
        <v>55</v>
      </c>
      <c r="H26" s="59" t="s">
        <v>828</v>
      </c>
      <c r="I26" s="37" t="s">
        <v>123</v>
      </c>
      <c r="J26" s="51"/>
      <c r="K26" s="51"/>
      <c r="L26" s="2"/>
      <c r="O26" s="2"/>
    </row>
    <row r="27" spans="1:22" s="7" customFormat="1" ht="26.1" customHeight="1">
      <c r="A27" s="56" t="s">
        <v>112</v>
      </c>
      <c r="B27" s="57" t="s">
        <v>896</v>
      </c>
      <c r="C27" s="57" t="s">
        <v>895</v>
      </c>
      <c r="D27" s="18" t="s">
        <v>18</v>
      </c>
      <c r="E27" s="23">
        <v>5271.59</v>
      </c>
      <c r="F27" s="23">
        <v>801</v>
      </c>
      <c r="G27" s="13" t="s">
        <v>62</v>
      </c>
      <c r="H27" s="59" t="s">
        <v>897</v>
      </c>
      <c r="I27" s="37" t="s">
        <v>123</v>
      </c>
      <c r="L27" s="15"/>
      <c r="M27" s="15"/>
      <c r="N27" s="62"/>
      <c r="O27" s="1"/>
      <c r="U27" s="7">
        <v>10448</v>
      </c>
      <c r="V27" s="7">
        <v>47530.65</v>
      </c>
    </row>
    <row r="28" spans="1:22" s="7" customFormat="1" ht="26.1" customHeight="1">
      <c r="A28" s="56" t="s">
        <v>117</v>
      </c>
      <c r="B28" s="25" t="s">
        <v>772</v>
      </c>
      <c r="C28" s="42" t="s">
        <v>771</v>
      </c>
      <c r="D28" s="26" t="s">
        <v>18</v>
      </c>
      <c r="E28" s="23">
        <v>5181.8100000000004</v>
      </c>
      <c r="F28" s="23">
        <v>738</v>
      </c>
      <c r="G28" s="27" t="s">
        <v>21</v>
      </c>
      <c r="H28" s="13" t="s">
        <v>775</v>
      </c>
      <c r="I28" s="24" t="s">
        <v>48</v>
      </c>
      <c r="M28" s="16"/>
      <c r="N28" s="1"/>
      <c r="P28" s="15"/>
      <c r="Q28" s="62"/>
      <c r="U28" s="7">
        <v>6831</v>
      </c>
      <c r="V28" s="7">
        <v>27570.04</v>
      </c>
    </row>
    <row r="29" spans="1:22" s="7" customFormat="1" ht="26.1" customHeight="1">
      <c r="A29" s="56" t="s">
        <v>119</v>
      </c>
      <c r="B29" s="55" t="s">
        <v>825</v>
      </c>
      <c r="C29" s="58" t="s">
        <v>824</v>
      </c>
      <c r="D29" s="26" t="s">
        <v>18</v>
      </c>
      <c r="E29" s="23">
        <v>4516.2700000000004</v>
      </c>
      <c r="F29" s="23">
        <v>702</v>
      </c>
      <c r="G29" s="27" t="s">
        <v>24</v>
      </c>
      <c r="H29" s="59" t="s">
        <v>829</v>
      </c>
      <c r="I29" s="24" t="s">
        <v>36</v>
      </c>
      <c r="J29" s="41"/>
      <c r="K29" s="15"/>
      <c r="M29" s="1"/>
      <c r="N29" s="1"/>
      <c r="P29" s="75"/>
      <c r="Q29" s="62"/>
    </row>
    <row r="30" spans="1:22" s="7" customFormat="1" ht="26.1" customHeight="1">
      <c r="A30" s="56" t="s">
        <v>124</v>
      </c>
      <c r="B30" s="55" t="s">
        <v>818</v>
      </c>
      <c r="C30" s="58" t="s">
        <v>819</v>
      </c>
      <c r="D30" s="18" t="s">
        <v>18</v>
      </c>
      <c r="E30" s="43">
        <v>3428.9</v>
      </c>
      <c r="F30" s="43">
        <v>557</v>
      </c>
      <c r="G30" s="27" t="s">
        <v>32</v>
      </c>
      <c r="H30" s="59" t="s">
        <v>826</v>
      </c>
      <c r="I30" s="24" t="s">
        <v>36</v>
      </c>
      <c r="J30" s="41"/>
      <c r="K30" s="41"/>
      <c r="L30" s="62"/>
      <c r="M30" s="62"/>
      <c r="N30" s="1"/>
      <c r="P30" s="15"/>
      <c r="Q30" s="62"/>
    </row>
    <row r="31" spans="1:22" s="7" customFormat="1" ht="26.1" customHeight="1">
      <c r="A31" s="56" t="s">
        <v>128</v>
      </c>
      <c r="B31" s="44" t="s">
        <v>780</v>
      </c>
      <c r="C31" s="47" t="s">
        <v>779</v>
      </c>
      <c r="D31" s="26" t="s">
        <v>18</v>
      </c>
      <c r="E31" s="43">
        <v>1930.77</v>
      </c>
      <c r="F31" s="43">
        <v>310</v>
      </c>
      <c r="G31" s="53">
        <v>4</v>
      </c>
      <c r="H31" s="17">
        <v>44750</v>
      </c>
      <c r="I31" s="24" t="s">
        <v>54</v>
      </c>
      <c r="J31" s="41"/>
      <c r="K31" s="41"/>
      <c r="L31" s="62"/>
      <c r="M31" s="62"/>
      <c r="N31" s="1"/>
      <c r="P31" s="15"/>
      <c r="Q31" s="62"/>
    </row>
    <row r="32" spans="1:22" s="7" customFormat="1" ht="26.1" customHeight="1">
      <c r="A32" s="56" t="s">
        <v>131</v>
      </c>
      <c r="B32" s="55" t="s">
        <v>733</v>
      </c>
      <c r="C32" s="58" t="s">
        <v>733</v>
      </c>
      <c r="D32" s="18" t="s">
        <v>11</v>
      </c>
      <c r="E32" s="43">
        <v>1836.0499999999884</v>
      </c>
      <c r="F32" s="43">
        <v>283</v>
      </c>
      <c r="G32" s="27" t="s">
        <v>27</v>
      </c>
      <c r="H32" s="59" t="s">
        <v>711</v>
      </c>
      <c r="I32" s="24" t="s">
        <v>734</v>
      </c>
      <c r="J32" s="41"/>
      <c r="K32" s="41"/>
      <c r="L32" s="62"/>
      <c r="M32" s="62"/>
      <c r="N32" s="1"/>
      <c r="P32" s="15"/>
      <c r="Q32" s="62"/>
    </row>
    <row r="33" spans="1:22" s="7" customFormat="1" ht="25.9" customHeight="1">
      <c r="A33" s="56" t="s">
        <v>136</v>
      </c>
      <c r="B33" s="25" t="s">
        <v>460</v>
      </c>
      <c r="C33" s="25" t="s">
        <v>474</v>
      </c>
      <c r="D33" s="26" t="s">
        <v>475</v>
      </c>
      <c r="E33" s="43">
        <v>1483.7</v>
      </c>
      <c r="F33" s="43">
        <v>292</v>
      </c>
      <c r="G33" s="27" t="s">
        <v>21</v>
      </c>
      <c r="H33" s="19" t="s">
        <v>473</v>
      </c>
      <c r="I33" s="24" t="s">
        <v>221</v>
      </c>
      <c r="J33" s="51"/>
      <c r="K33" s="63"/>
      <c r="L33" s="46"/>
      <c r="M33" s="15"/>
      <c r="N33" s="46"/>
      <c r="P33" s="46"/>
    </row>
    <row r="34" spans="1:22" s="7" customFormat="1" ht="26.1" customHeight="1">
      <c r="A34" s="56" t="s">
        <v>139</v>
      </c>
      <c r="B34" s="14" t="s">
        <v>909</v>
      </c>
      <c r="C34" s="14" t="s">
        <v>908</v>
      </c>
      <c r="D34" s="18" t="s">
        <v>134</v>
      </c>
      <c r="E34" s="28">
        <v>1029.33</v>
      </c>
      <c r="F34" s="28">
        <v>183</v>
      </c>
      <c r="G34" s="13" t="s">
        <v>49</v>
      </c>
      <c r="H34" s="13" t="s">
        <v>888</v>
      </c>
      <c r="I34" s="24" t="s">
        <v>102</v>
      </c>
      <c r="K34" s="1"/>
      <c r="L34" s="2"/>
      <c r="M34" s="16"/>
      <c r="N34" s="2"/>
      <c r="O34" s="15"/>
      <c r="Q34" s="2"/>
    </row>
    <row r="35" spans="1:22" s="7" customFormat="1" ht="26.1" customHeight="1">
      <c r="A35" s="56" t="s">
        <v>142</v>
      </c>
      <c r="B35" s="55" t="s">
        <v>911</v>
      </c>
      <c r="C35" s="55" t="s">
        <v>910</v>
      </c>
      <c r="D35" s="18" t="s">
        <v>912</v>
      </c>
      <c r="E35" s="43">
        <v>935.42</v>
      </c>
      <c r="F35" s="43">
        <v>202</v>
      </c>
      <c r="G35" s="27" t="s">
        <v>49</v>
      </c>
      <c r="H35" s="59" t="s">
        <v>888</v>
      </c>
      <c r="I35" s="24" t="s">
        <v>278</v>
      </c>
      <c r="K35" s="1"/>
      <c r="L35" s="2"/>
      <c r="M35" s="16"/>
      <c r="N35" s="2"/>
      <c r="O35" s="15"/>
      <c r="Q35" s="2"/>
    </row>
    <row r="36" spans="1:22" s="7" customFormat="1" ht="26.1" customHeight="1">
      <c r="A36" s="56" t="s">
        <v>146</v>
      </c>
      <c r="B36" s="25" t="s">
        <v>412</v>
      </c>
      <c r="C36" s="42" t="s">
        <v>412</v>
      </c>
      <c r="D36" s="18" t="s">
        <v>11</v>
      </c>
      <c r="E36" s="43">
        <v>922</v>
      </c>
      <c r="F36" s="43">
        <v>274</v>
      </c>
      <c r="G36" s="27" t="s">
        <v>15</v>
      </c>
      <c r="H36" s="13" t="s">
        <v>220</v>
      </c>
      <c r="I36" s="24" t="s">
        <v>48</v>
      </c>
      <c r="K36" s="1"/>
      <c r="L36" s="2"/>
      <c r="M36" s="16"/>
      <c r="N36" s="2"/>
      <c r="O36" s="15"/>
      <c r="Q36" s="2"/>
    </row>
    <row r="37" spans="1:22" s="7" customFormat="1" ht="26.1" customHeight="1">
      <c r="A37" s="56" t="s">
        <v>151</v>
      </c>
      <c r="B37" s="25" t="s">
        <v>166</v>
      </c>
      <c r="C37" s="42" t="s">
        <v>167</v>
      </c>
      <c r="D37" s="26" t="s">
        <v>134</v>
      </c>
      <c r="E37" s="43">
        <v>781</v>
      </c>
      <c r="F37" s="43">
        <v>78</v>
      </c>
      <c r="G37" s="27" t="s">
        <v>15</v>
      </c>
      <c r="H37" s="17" t="s">
        <v>65</v>
      </c>
      <c r="I37" s="24" t="s">
        <v>107</v>
      </c>
      <c r="K37" s="1"/>
      <c r="L37" s="2"/>
      <c r="M37" s="16"/>
      <c r="N37" s="2"/>
      <c r="O37" s="15"/>
      <c r="Q37" s="2"/>
    </row>
    <row r="38" spans="1:22" s="7" customFormat="1" ht="25.9" customHeight="1">
      <c r="A38" s="56" t="s">
        <v>155</v>
      </c>
      <c r="B38" s="25" t="s">
        <v>854</v>
      </c>
      <c r="C38" s="42" t="s">
        <v>854</v>
      </c>
      <c r="D38" s="26" t="s">
        <v>11</v>
      </c>
      <c r="E38" s="48">
        <v>753.86000000000058</v>
      </c>
      <c r="F38" s="48">
        <v>188</v>
      </c>
      <c r="G38" s="27" t="s">
        <v>27</v>
      </c>
      <c r="H38" s="13" t="s">
        <v>828</v>
      </c>
      <c r="I38" s="24" t="s">
        <v>855</v>
      </c>
      <c r="K38" s="15"/>
      <c r="M38" s="16"/>
      <c r="N38" s="15"/>
      <c r="O38" s="16"/>
      <c r="P38" s="62"/>
    </row>
    <row r="39" spans="1:22" s="7" customFormat="1" ht="26.1" customHeight="1">
      <c r="A39" s="56" t="s">
        <v>158</v>
      </c>
      <c r="B39" s="14" t="s">
        <v>856</v>
      </c>
      <c r="C39" s="14" t="s">
        <v>856</v>
      </c>
      <c r="D39" s="26" t="s">
        <v>11</v>
      </c>
      <c r="E39" s="28">
        <v>597.64000000000124</v>
      </c>
      <c r="F39" s="28">
        <v>162</v>
      </c>
      <c r="G39" s="27" t="s">
        <v>21</v>
      </c>
      <c r="H39" s="60" t="s">
        <v>847</v>
      </c>
      <c r="I39" s="24" t="s">
        <v>857</v>
      </c>
      <c r="J39" s="15"/>
      <c r="K39" s="16"/>
      <c r="M39" s="16"/>
      <c r="N39" s="15"/>
      <c r="O39" s="16"/>
    </row>
    <row r="40" spans="1:22" s="7" customFormat="1" ht="25.9" customHeight="1">
      <c r="A40" s="56" t="s">
        <v>161</v>
      </c>
      <c r="B40" s="44" t="s">
        <v>861</v>
      </c>
      <c r="C40" s="47" t="s">
        <v>860</v>
      </c>
      <c r="D40" s="18" t="s">
        <v>827</v>
      </c>
      <c r="E40" s="43">
        <v>550.30000000000018</v>
      </c>
      <c r="F40" s="43">
        <v>97</v>
      </c>
      <c r="G40" s="53">
        <v>4</v>
      </c>
      <c r="H40" s="17" t="s">
        <v>826</v>
      </c>
      <c r="I40" s="24" t="s">
        <v>102</v>
      </c>
      <c r="J40" s="1"/>
      <c r="K40" s="2"/>
      <c r="L40" s="15"/>
      <c r="M40" s="15"/>
      <c r="N40" s="62"/>
      <c r="U40" s="7">
        <v>2097</v>
      </c>
      <c r="V40" s="7">
        <v>7519.14</v>
      </c>
    </row>
    <row r="41" spans="1:22" s="7" customFormat="1" ht="26.1" customHeight="1">
      <c r="A41" s="56" t="s">
        <v>165</v>
      </c>
      <c r="B41" s="55" t="s">
        <v>859</v>
      </c>
      <c r="C41" s="58" t="s">
        <v>858</v>
      </c>
      <c r="D41" s="18" t="s">
        <v>134</v>
      </c>
      <c r="E41" s="43">
        <v>519.40000000000009</v>
      </c>
      <c r="F41" s="43">
        <v>114</v>
      </c>
      <c r="G41" s="27" t="s">
        <v>27</v>
      </c>
      <c r="H41" s="13" t="s">
        <v>828</v>
      </c>
      <c r="I41" s="24" t="s">
        <v>278</v>
      </c>
      <c r="J41" s="73"/>
      <c r="K41" s="74"/>
      <c r="M41" s="73"/>
      <c r="N41" s="15"/>
    </row>
    <row r="42" spans="1:22" s="7" customFormat="1" ht="26.1" customHeight="1">
      <c r="A42" s="56" t="s">
        <v>168</v>
      </c>
      <c r="B42" s="25" t="s">
        <v>439</v>
      </c>
      <c r="C42" s="42" t="s">
        <v>438</v>
      </c>
      <c r="D42" s="26" t="s">
        <v>18</v>
      </c>
      <c r="E42" s="28">
        <v>511.20000000000073</v>
      </c>
      <c r="F42" s="28">
        <v>117</v>
      </c>
      <c r="G42" s="97">
        <v>4</v>
      </c>
      <c r="H42" s="13" t="s">
        <v>427</v>
      </c>
      <c r="I42" s="24" t="s">
        <v>91</v>
      </c>
      <c r="J42" s="15"/>
      <c r="L42" s="1"/>
      <c r="N42" s="62"/>
      <c r="O42" s="1"/>
      <c r="P42" s="62"/>
    </row>
    <row r="43" spans="1:22" s="7" customFormat="1" ht="26.1" customHeight="1">
      <c r="A43" s="56" t="s">
        <v>171</v>
      </c>
      <c r="B43" s="14" t="s">
        <v>494</v>
      </c>
      <c r="C43" s="14" t="s">
        <v>500</v>
      </c>
      <c r="D43" s="18" t="s">
        <v>317</v>
      </c>
      <c r="E43" s="23">
        <v>458</v>
      </c>
      <c r="F43" s="23">
        <v>86</v>
      </c>
      <c r="G43" s="13" t="s">
        <v>9</v>
      </c>
      <c r="H43" s="19" t="s">
        <v>473</v>
      </c>
      <c r="I43" s="24" t="s">
        <v>221</v>
      </c>
      <c r="J43" s="15"/>
      <c r="L43" s="1"/>
      <c r="N43" s="62"/>
      <c r="O43" s="1"/>
      <c r="P43" s="62"/>
    </row>
    <row r="44" spans="1:22" s="7" customFormat="1" ht="26.1" customHeight="1">
      <c r="A44" s="56" t="s">
        <v>174</v>
      </c>
      <c r="B44" s="55" t="s">
        <v>914</v>
      </c>
      <c r="C44" s="58" t="s">
        <v>913</v>
      </c>
      <c r="D44" s="26" t="s">
        <v>134</v>
      </c>
      <c r="E44" s="43">
        <v>415.02</v>
      </c>
      <c r="F44" s="43">
        <v>84</v>
      </c>
      <c r="G44" s="27" t="s">
        <v>55</v>
      </c>
      <c r="H44" s="59" t="s">
        <v>888</v>
      </c>
      <c r="I44" s="24" t="s">
        <v>278</v>
      </c>
      <c r="J44" s="15"/>
      <c r="L44" s="1"/>
      <c r="N44" s="62"/>
      <c r="O44" s="1"/>
    </row>
    <row r="45" spans="1:22" s="7" customFormat="1" ht="25.9" customHeight="1">
      <c r="A45" s="56" t="s">
        <v>177</v>
      </c>
      <c r="B45" s="25" t="s">
        <v>788</v>
      </c>
      <c r="C45" s="42" t="s">
        <v>789</v>
      </c>
      <c r="D45" s="26" t="s">
        <v>134</v>
      </c>
      <c r="E45" s="28">
        <v>397.5</v>
      </c>
      <c r="F45" s="28">
        <v>69</v>
      </c>
      <c r="G45" s="27" t="s">
        <v>15</v>
      </c>
      <c r="H45" s="13" t="s">
        <v>775</v>
      </c>
      <c r="I45" s="24" t="s">
        <v>91</v>
      </c>
      <c r="J45" s="15"/>
      <c r="L45" s="1"/>
      <c r="N45" s="62"/>
      <c r="O45" s="1"/>
    </row>
    <row r="46" spans="1:22" s="7" customFormat="1" ht="26.1" customHeight="1">
      <c r="A46" s="56" t="s">
        <v>180</v>
      </c>
      <c r="B46" s="55" t="s">
        <v>791</v>
      </c>
      <c r="C46" s="58" t="s">
        <v>790</v>
      </c>
      <c r="D46" s="26" t="s">
        <v>134</v>
      </c>
      <c r="E46" s="43">
        <v>390</v>
      </c>
      <c r="F46" s="43">
        <v>89</v>
      </c>
      <c r="G46" s="27" t="s">
        <v>15</v>
      </c>
      <c r="H46" s="59" t="s">
        <v>792</v>
      </c>
      <c r="I46" s="24" t="s">
        <v>107</v>
      </c>
      <c r="J46" s="15"/>
      <c r="K46" s="51"/>
    </row>
    <row r="47" spans="1:22" s="7" customFormat="1" ht="25.9" customHeight="1">
      <c r="A47" s="56" t="s">
        <v>183</v>
      </c>
      <c r="B47" s="25" t="s">
        <v>778</v>
      </c>
      <c r="C47" s="42" t="s">
        <v>778</v>
      </c>
      <c r="D47" s="26" t="s">
        <v>784</v>
      </c>
      <c r="E47" s="23">
        <v>242</v>
      </c>
      <c r="F47" s="23">
        <v>48</v>
      </c>
      <c r="G47" s="27" t="s">
        <v>9</v>
      </c>
      <c r="H47" s="13" t="s">
        <v>785</v>
      </c>
      <c r="I47" s="37" t="s">
        <v>123</v>
      </c>
      <c r="J47" s="51"/>
      <c r="K47" s="2"/>
      <c r="L47" s="2"/>
      <c r="M47" s="2"/>
      <c r="N47" s="15"/>
      <c r="O47" s="1"/>
      <c r="P47" s="51"/>
      <c r="Q47" s="62"/>
      <c r="R47" s="62"/>
    </row>
    <row r="48" spans="1:22" s="7" customFormat="1" ht="26.1" customHeight="1">
      <c r="A48" s="56" t="s">
        <v>188</v>
      </c>
      <c r="B48" s="25" t="s">
        <v>915</v>
      </c>
      <c r="C48" s="42" t="s">
        <v>916</v>
      </c>
      <c r="D48" s="26" t="s">
        <v>232</v>
      </c>
      <c r="E48" s="48">
        <v>218</v>
      </c>
      <c r="F48" s="48">
        <v>61</v>
      </c>
      <c r="G48" s="27" t="s">
        <v>9</v>
      </c>
      <c r="H48" s="13" t="s">
        <v>917</v>
      </c>
      <c r="I48" s="24" t="s">
        <v>221</v>
      </c>
      <c r="J48" s="15"/>
      <c r="L48" s="1"/>
      <c r="N48" s="62"/>
      <c r="O48" s="1"/>
    </row>
    <row r="49" spans="1:17" s="7" customFormat="1" ht="26.1" customHeight="1">
      <c r="A49" s="56" t="s">
        <v>192</v>
      </c>
      <c r="B49" s="25" t="s">
        <v>219</v>
      </c>
      <c r="C49" s="42" t="s">
        <v>219</v>
      </c>
      <c r="D49" s="26" t="s">
        <v>11</v>
      </c>
      <c r="E49" s="48">
        <v>200.8</v>
      </c>
      <c r="F49" s="48">
        <v>54</v>
      </c>
      <c r="G49" s="27" t="s">
        <v>15</v>
      </c>
      <c r="H49" s="13" t="s">
        <v>220</v>
      </c>
      <c r="I49" s="24" t="s">
        <v>221</v>
      </c>
      <c r="J49" s="2"/>
      <c r="K49" s="2"/>
      <c r="L49" s="63"/>
      <c r="M49" s="2"/>
      <c r="N49" s="15"/>
      <c r="O49" s="51"/>
    </row>
    <row r="50" spans="1:17" s="7" customFormat="1" ht="26.1" customHeight="1">
      <c r="A50" s="56" t="s">
        <v>195</v>
      </c>
      <c r="B50" s="44" t="s">
        <v>899</v>
      </c>
      <c r="C50" s="44" t="s">
        <v>898</v>
      </c>
      <c r="D50" s="26" t="s">
        <v>18</v>
      </c>
      <c r="E50" s="43">
        <v>129.74</v>
      </c>
      <c r="F50" s="43">
        <v>29</v>
      </c>
      <c r="G50" s="53">
        <v>1</v>
      </c>
      <c r="H50" s="17">
        <v>44400</v>
      </c>
      <c r="I50" s="24" t="s">
        <v>54</v>
      </c>
      <c r="J50" s="2"/>
      <c r="K50" s="2"/>
      <c r="L50" s="2"/>
      <c r="M50" s="2"/>
      <c r="N50" s="2"/>
      <c r="O50" s="2"/>
    </row>
    <row r="51" spans="1:17" s="7" customFormat="1" ht="26.1" customHeight="1">
      <c r="A51" s="56" t="s">
        <v>200</v>
      </c>
      <c r="B51" s="25" t="s">
        <v>471</v>
      </c>
      <c r="C51" s="42" t="s">
        <v>491</v>
      </c>
      <c r="D51" s="26" t="s">
        <v>446</v>
      </c>
      <c r="E51" s="43">
        <v>55.5</v>
      </c>
      <c r="F51" s="43">
        <v>11</v>
      </c>
      <c r="G51" s="27" t="s">
        <v>9</v>
      </c>
      <c r="H51" s="19" t="s">
        <v>473</v>
      </c>
      <c r="I51" s="24" t="s">
        <v>221</v>
      </c>
      <c r="J51" s="2"/>
      <c r="K51" s="2"/>
      <c r="L51" s="2"/>
      <c r="M51" s="2"/>
      <c r="N51" s="2"/>
      <c r="O51" s="2"/>
      <c r="P51" s="2"/>
      <c r="Q51" s="2"/>
    </row>
    <row r="52" spans="1:17" s="7" customFormat="1" ht="26.1" customHeight="1">
      <c r="A52" s="56" t="s">
        <v>203</v>
      </c>
      <c r="B52" s="25" t="s">
        <v>464</v>
      </c>
      <c r="C52" s="42" t="s">
        <v>483</v>
      </c>
      <c r="D52" s="26" t="s">
        <v>482</v>
      </c>
      <c r="E52" s="43">
        <v>54</v>
      </c>
      <c r="F52" s="43">
        <v>10</v>
      </c>
      <c r="G52" s="27" t="s">
        <v>9</v>
      </c>
      <c r="H52" s="19" t="s">
        <v>473</v>
      </c>
      <c r="I52" s="24" t="s">
        <v>221</v>
      </c>
      <c r="J52" s="2"/>
      <c r="K52" s="2"/>
      <c r="L52" s="2"/>
      <c r="M52" s="2"/>
      <c r="N52" s="2"/>
      <c r="O52" s="2"/>
      <c r="P52" s="2"/>
      <c r="Q52" s="2"/>
    </row>
    <row r="53" spans="1:17" s="7" customFormat="1" ht="26.1" customHeight="1">
      <c r="A53" s="56" t="s">
        <v>206</v>
      </c>
      <c r="B53" s="25" t="s">
        <v>838</v>
      </c>
      <c r="C53" s="42" t="s">
        <v>837</v>
      </c>
      <c r="D53" s="26" t="s">
        <v>18</v>
      </c>
      <c r="E53" s="48">
        <v>33.5</v>
      </c>
      <c r="F53" s="48">
        <v>7</v>
      </c>
      <c r="G53" s="27" t="s">
        <v>9</v>
      </c>
      <c r="H53" s="13" t="s">
        <v>842</v>
      </c>
      <c r="I53" s="24" t="s">
        <v>48</v>
      </c>
      <c r="J53" s="2"/>
      <c r="K53" s="2"/>
      <c r="L53" s="2"/>
      <c r="M53" s="2"/>
      <c r="N53" s="2"/>
      <c r="O53" s="2"/>
      <c r="P53" s="2"/>
      <c r="Q53" s="2"/>
    </row>
    <row r="54" spans="1:17" s="7" customFormat="1" ht="26.1" customHeight="1">
      <c r="A54" s="56" t="s">
        <v>210</v>
      </c>
      <c r="B54" s="14" t="s">
        <v>470</v>
      </c>
      <c r="C54" s="14" t="s">
        <v>490</v>
      </c>
      <c r="D54" s="18" t="s">
        <v>232</v>
      </c>
      <c r="E54" s="23">
        <v>30</v>
      </c>
      <c r="F54" s="23">
        <v>6</v>
      </c>
      <c r="G54" s="13" t="s">
        <v>9</v>
      </c>
      <c r="H54" s="19" t="s">
        <v>473</v>
      </c>
      <c r="I54" s="24" t="s">
        <v>221</v>
      </c>
      <c r="J54" s="2"/>
      <c r="K54" s="2"/>
      <c r="L54" s="2"/>
      <c r="M54" s="2"/>
      <c r="N54" s="2"/>
      <c r="O54" s="2"/>
      <c r="P54" s="2"/>
      <c r="Q54" s="2"/>
    </row>
    <row r="55" spans="1:17" s="7" customFormat="1" ht="26.1" customHeight="1">
      <c r="B55" s="29"/>
      <c r="C55" s="29"/>
      <c r="D55" s="29"/>
      <c r="E55" s="30"/>
      <c r="F55" s="30"/>
      <c r="G55" s="31"/>
      <c r="J55" s="2"/>
      <c r="K55" s="2"/>
      <c r="L55" s="2"/>
      <c r="M55" s="2"/>
      <c r="N55" s="2"/>
      <c r="O55" s="2"/>
      <c r="P55" s="2"/>
      <c r="Q55" s="2"/>
    </row>
    <row r="56" spans="1:17" s="7" customFormat="1" ht="26.1" customHeight="1" thickBot="1">
      <c r="B56" s="29"/>
      <c r="C56" s="29"/>
      <c r="D56" s="29"/>
      <c r="E56" s="32">
        <f>SUM(E4:E55)</f>
        <v>1361905.2899999998</v>
      </c>
      <c r="F56" s="32">
        <f>SUM(F4:F55)</f>
        <v>223477</v>
      </c>
      <c r="H56" s="15"/>
      <c r="J56" s="2"/>
      <c r="K56" s="2"/>
      <c r="L56" s="2"/>
      <c r="M56" s="2"/>
      <c r="N56" s="2"/>
      <c r="O56" s="2"/>
      <c r="P56" s="2"/>
      <c r="Q56" s="2"/>
    </row>
  </sheetData>
  <sortState xmlns:xlrd2="http://schemas.microsoft.com/office/spreadsheetml/2017/richdata2" ref="B4:I54">
    <sortCondition descending="1" ref="E4:E54"/>
  </sortState>
  <phoneticPr fontId="2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DC44D-0F0F-4499-A980-1D1D4A7CB653}">
  <dimension ref="A1:S61"/>
  <sheetViews>
    <sheetView topLeftCell="A43" workbookViewId="0">
      <selection activeCell="A56" sqref="A56:XFD56"/>
    </sheetView>
  </sheetViews>
  <sheetFormatPr defaultColWidth="9.1328125" defaultRowHeight="14.25"/>
  <cols>
    <col min="1" max="1" width="9.1328125" style="2"/>
    <col min="2" max="2" width="25.265625" style="2" customWidth="1"/>
    <col min="3" max="3" width="23" style="2" customWidth="1"/>
    <col min="4" max="4" width="9.1328125" style="2"/>
    <col min="5" max="5" width="18.265625" style="2" customWidth="1"/>
    <col min="6" max="6" width="18" style="2" customWidth="1"/>
    <col min="7" max="7" width="9.1328125" style="2"/>
    <col min="8" max="8" width="17.59765625" style="2" customWidth="1"/>
    <col min="9" max="9" width="25.265625" style="2" customWidth="1"/>
    <col min="10" max="10" width="6.1328125" style="2" customWidth="1"/>
    <col min="11" max="11" width="4.59765625" style="2" customWidth="1"/>
    <col min="12" max="12" width="12" style="2" bestFit="1" customWidth="1"/>
    <col min="13" max="13" width="12.73046875" style="2" bestFit="1" customWidth="1"/>
    <col min="14" max="15" width="13.59765625" style="2" bestFit="1" customWidth="1"/>
    <col min="16" max="16" width="12.265625" style="2" bestFit="1" customWidth="1"/>
    <col min="17" max="18" width="10.3984375" style="2" bestFit="1" customWidth="1"/>
    <col min="19" max="16384" width="9.1328125" style="2"/>
  </cols>
  <sheetData>
    <row r="1" spans="1:16" s="7" customFormat="1" ht="17.649999999999999">
      <c r="A1" s="3" t="s">
        <v>406</v>
      </c>
      <c r="B1" s="4"/>
      <c r="C1" s="4"/>
      <c r="D1" s="4"/>
      <c r="E1" s="5"/>
      <c r="F1" s="5"/>
      <c r="G1" s="6"/>
      <c r="H1" s="6"/>
      <c r="I1" s="6"/>
    </row>
    <row r="2" spans="1:16" s="7" customFormat="1" ht="17.649999999999999">
      <c r="A2" s="8"/>
      <c r="B2" s="4"/>
      <c r="C2" s="4"/>
      <c r="D2" s="4"/>
      <c r="E2" s="5"/>
      <c r="F2" s="5"/>
      <c r="G2" s="6"/>
      <c r="H2" s="6"/>
      <c r="I2" s="6"/>
    </row>
    <row r="3" spans="1:16" s="7" customFormat="1" ht="26.1" customHeight="1">
      <c r="A3" s="9"/>
      <c r="B3" s="10" t="s">
        <v>1</v>
      </c>
      <c r="C3" s="10" t="s">
        <v>2</v>
      </c>
      <c r="D3" s="10" t="s">
        <v>3</v>
      </c>
      <c r="E3" s="11" t="s">
        <v>4</v>
      </c>
      <c r="F3" s="11" t="s">
        <v>5</v>
      </c>
      <c r="G3" s="12" t="s">
        <v>6</v>
      </c>
      <c r="H3" s="10" t="s">
        <v>7</v>
      </c>
      <c r="I3" s="10" t="s">
        <v>8</v>
      </c>
    </row>
    <row r="4" spans="1:16" s="7" customFormat="1" ht="26.1" customHeight="1">
      <c r="A4" s="56" t="s">
        <v>9</v>
      </c>
      <c r="B4" s="57" t="s">
        <v>10</v>
      </c>
      <c r="C4" s="57" t="s">
        <v>10</v>
      </c>
      <c r="D4" s="18" t="s">
        <v>11</v>
      </c>
      <c r="E4" s="23">
        <v>511393.79</v>
      </c>
      <c r="F4" s="23">
        <v>71219</v>
      </c>
      <c r="G4" s="13" t="s">
        <v>12</v>
      </c>
      <c r="H4" s="59" t="s">
        <v>13</v>
      </c>
      <c r="I4" s="24" t="s">
        <v>14</v>
      </c>
      <c r="N4" s="16"/>
      <c r="O4" s="16"/>
      <c r="P4" s="15"/>
    </row>
    <row r="5" spans="1:16" s="7" customFormat="1" ht="26.1" customHeight="1">
      <c r="A5" s="56" t="s">
        <v>15</v>
      </c>
      <c r="B5" s="14" t="s">
        <v>22</v>
      </c>
      <c r="C5" s="14" t="s">
        <v>23</v>
      </c>
      <c r="D5" s="18" t="s">
        <v>18</v>
      </c>
      <c r="E5" s="28">
        <v>259608.69</v>
      </c>
      <c r="F5" s="28">
        <v>37845</v>
      </c>
      <c r="G5" s="13" t="s">
        <v>24</v>
      </c>
      <c r="H5" s="13" t="s">
        <v>25</v>
      </c>
      <c r="I5" s="22" t="s">
        <v>26</v>
      </c>
      <c r="N5" s="16"/>
      <c r="O5" s="16"/>
      <c r="P5" s="15"/>
    </row>
    <row r="6" spans="1:16" s="7" customFormat="1" ht="26.1" customHeight="1">
      <c r="A6" s="56" t="s">
        <v>21</v>
      </c>
      <c r="B6" s="14" t="s">
        <v>33</v>
      </c>
      <c r="C6" s="14" t="s">
        <v>34</v>
      </c>
      <c r="D6" s="18" t="s">
        <v>18</v>
      </c>
      <c r="E6" s="23">
        <v>169278.26</v>
      </c>
      <c r="F6" s="23">
        <v>33359</v>
      </c>
      <c r="G6" s="13">
        <v>19</v>
      </c>
      <c r="H6" s="13" t="s">
        <v>35</v>
      </c>
      <c r="I6" s="24" t="s">
        <v>36</v>
      </c>
      <c r="N6" s="16"/>
      <c r="O6" s="16"/>
      <c r="P6" s="15"/>
    </row>
    <row r="7" spans="1:16" s="7" customFormat="1" ht="26.1" customHeight="1">
      <c r="A7" s="56" t="s">
        <v>27</v>
      </c>
      <c r="B7" s="14" t="s">
        <v>38</v>
      </c>
      <c r="C7" s="14" t="s">
        <v>39</v>
      </c>
      <c r="D7" s="18" t="s">
        <v>40</v>
      </c>
      <c r="E7" s="23">
        <v>140631.20000000001</v>
      </c>
      <c r="F7" s="23">
        <v>27474</v>
      </c>
      <c r="G7" s="13">
        <v>18</v>
      </c>
      <c r="H7" s="13" t="s">
        <v>41</v>
      </c>
      <c r="I7" s="24" t="s">
        <v>42</v>
      </c>
      <c r="N7" s="16"/>
      <c r="O7" s="16"/>
      <c r="P7" s="15"/>
    </row>
    <row r="8" spans="1:16" s="7" customFormat="1" ht="26.1" customHeight="1">
      <c r="A8" s="56" t="s">
        <v>32</v>
      </c>
      <c r="B8" s="14" t="s">
        <v>59</v>
      </c>
      <c r="C8" s="14" t="s">
        <v>60</v>
      </c>
      <c r="D8" s="18" t="s">
        <v>18</v>
      </c>
      <c r="E8" s="23">
        <v>98246.64</v>
      </c>
      <c r="F8" s="23">
        <v>14716</v>
      </c>
      <c r="G8" s="13">
        <v>12</v>
      </c>
      <c r="H8" s="13" t="s">
        <v>61</v>
      </c>
      <c r="I8" s="24" t="s">
        <v>36</v>
      </c>
      <c r="N8" s="16"/>
      <c r="P8" s="15"/>
    </row>
    <row r="9" spans="1:16" s="7" customFormat="1" ht="26.1" customHeight="1">
      <c r="A9" s="56" t="s">
        <v>37</v>
      </c>
      <c r="B9" s="14" t="s">
        <v>77</v>
      </c>
      <c r="C9" s="14" t="s">
        <v>78</v>
      </c>
      <c r="D9" s="18" t="s">
        <v>18</v>
      </c>
      <c r="E9" s="23">
        <v>62804.88</v>
      </c>
      <c r="F9" s="23">
        <v>8888</v>
      </c>
      <c r="G9" s="13">
        <v>15</v>
      </c>
      <c r="H9" s="13" t="s">
        <v>79</v>
      </c>
      <c r="I9" s="24" t="s">
        <v>42</v>
      </c>
      <c r="N9" s="16"/>
    </row>
    <row r="10" spans="1:16" s="7" customFormat="1" ht="26.1" customHeight="1">
      <c r="A10" s="56" t="s">
        <v>43</v>
      </c>
      <c r="B10" s="25" t="s">
        <v>92</v>
      </c>
      <c r="C10" s="42" t="s">
        <v>93</v>
      </c>
      <c r="D10" s="18" t="s">
        <v>18</v>
      </c>
      <c r="E10" s="48">
        <v>58296.94</v>
      </c>
      <c r="F10" s="48">
        <v>8815</v>
      </c>
      <c r="G10" s="27" t="s">
        <v>73</v>
      </c>
      <c r="H10" s="13" t="s">
        <v>94</v>
      </c>
      <c r="I10" s="24" t="s">
        <v>20</v>
      </c>
      <c r="M10" s="15"/>
    </row>
    <row r="11" spans="1:16" s="7" customFormat="1" ht="26.1" customHeight="1">
      <c r="A11" s="56" t="s">
        <v>49</v>
      </c>
      <c r="B11" s="18" t="s">
        <v>99</v>
      </c>
      <c r="C11" s="18" t="s">
        <v>100</v>
      </c>
      <c r="D11" s="18" t="s">
        <v>101</v>
      </c>
      <c r="E11" s="21">
        <v>57620</v>
      </c>
      <c r="F11" s="21">
        <v>11860</v>
      </c>
      <c r="G11" s="21">
        <v>15</v>
      </c>
      <c r="H11" s="19" t="s">
        <v>13</v>
      </c>
      <c r="I11" s="20" t="s">
        <v>102</v>
      </c>
    </row>
    <row r="12" spans="1:16" s="7" customFormat="1" ht="26.1" customHeight="1">
      <c r="A12" s="56" t="s">
        <v>55</v>
      </c>
      <c r="B12" s="25" t="s">
        <v>96</v>
      </c>
      <c r="C12" s="42" t="s">
        <v>97</v>
      </c>
      <c r="D12" s="18" t="s">
        <v>98</v>
      </c>
      <c r="E12" s="43">
        <v>57243.040000000001</v>
      </c>
      <c r="F12" s="43">
        <v>8650</v>
      </c>
      <c r="G12" s="27">
        <v>16</v>
      </c>
      <c r="H12" s="13" t="s">
        <v>13</v>
      </c>
      <c r="I12" s="24" t="s">
        <v>54</v>
      </c>
    </row>
    <row r="13" spans="1:16" s="7" customFormat="1" ht="26.1" customHeight="1">
      <c r="A13" s="56" t="s">
        <v>58</v>
      </c>
      <c r="B13" s="26" t="s">
        <v>120</v>
      </c>
      <c r="C13" s="49" t="s">
        <v>121</v>
      </c>
      <c r="D13" s="26" t="s">
        <v>122</v>
      </c>
      <c r="E13" s="54">
        <v>41116.81</v>
      </c>
      <c r="F13" s="54">
        <v>5931</v>
      </c>
      <c r="G13" s="50">
        <v>9</v>
      </c>
      <c r="H13" s="65" t="s">
        <v>41</v>
      </c>
      <c r="I13" s="37" t="s">
        <v>123</v>
      </c>
    </row>
    <row r="14" spans="1:16" s="7" customFormat="1" ht="26.1" customHeight="1">
      <c r="A14" s="56" t="s">
        <v>62</v>
      </c>
      <c r="B14" s="44" t="s">
        <v>104</v>
      </c>
      <c r="C14" s="47" t="s">
        <v>104</v>
      </c>
      <c r="D14" s="44" t="s">
        <v>105</v>
      </c>
      <c r="E14" s="43">
        <v>37520</v>
      </c>
      <c r="F14" s="43">
        <v>6295</v>
      </c>
      <c r="G14" s="53">
        <v>17</v>
      </c>
      <c r="H14" s="17" t="s">
        <v>106</v>
      </c>
      <c r="I14" s="24" t="s">
        <v>107</v>
      </c>
      <c r="J14" s="2"/>
      <c r="K14" s="41"/>
      <c r="L14" s="41"/>
      <c r="M14" s="1"/>
      <c r="N14" s="62"/>
      <c r="P14" s="62"/>
    </row>
    <row r="15" spans="1:16" s="7" customFormat="1" ht="26.1" customHeight="1">
      <c r="A15" s="56" t="s">
        <v>66</v>
      </c>
      <c r="B15" s="18" t="s">
        <v>81</v>
      </c>
      <c r="C15" s="18" t="s">
        <v>82</v>
      </c>
      <c r="D15" s="26" t="s">
        <v>18</v>
      </c>
      <c r="E15" s="54">
        <v>33988.14</v>
      </c>
      <c r="F15" s="54">
        <v>5280</v>
      </c>
      <c r="G15" s="50">
        <v>18</v>
      </c>
      <c r="H15" s="65" t="s">
        <v>83</v>
      </c>
      <c r="I15" s="24" t="s">
        <v>54</v>
      </c>
      <c r="J15" s="2"/>
      <c r="K15" s="41"/>
      <c r="L15" s="41"/>
      <c r="M15" s="1"/>
      <c r="N15" s="62"/>
      <c r="P15" s="62"/>
    </row>
    <row r="16" spans="1:16" s="7" customFormat="1" ht="26.1" customHeight="1">
      <c r="A16" s="56" t="s">
        <v>24</v>
      </c>
      <c r="B16" s="25" t="s">
        <v>113</v>
      </c>
      <c r="C16" s="42" t="s">
        <v>114</v>
      </c>
      <c r="D16" s="26" t="s">
        <v>115</v>
      </c>
      <c r="E16" s="43">
        <v>27718</v>
      </c>
      <c r="F16" s="43">
        <v>5084</v>
      </c>
      <c r="G16" s="27" t="s">
        <v>30</v>
      </c>
      <c r="H16" s="65" t="s">
        <v>83</v>
      </c>
      <c r="I16" s="24" t="s">
        <v>116</v>
      </c>
      <c r="J16" s="2"/>
      <c r="K16" s="41"/>
      <c r="L16" s="46"/>
      <c r="M16" s="1"/>
      <c r="N16" s="62"/>
      <c r="P16" s="62"/>
    </row>
    <row r="17" spans="1:18" s="7" customFormat="1" ht="26.1" customHeight="1">
      <c r="A17" s="56" t="s">
        <v>73</v>
      </c>
      <c r="B17" s="25" t="s">
        <v>85</v>
      </c>
      <c r="C17" s="42" t="s">
        <v>86</v>
      </c>
      <c r="D17" s="26" t="s">
        <v>18</v>
      </c>
      <c r="E17" s="43">
        <v>24014.71</v>
      </c>
      <c r="F17" s="43">
        <v>4835</v>
      </c>
      <c r="G17" s="27">
        <v>10</v>
      </c>
      <c r="H17" s="60" t="s">
        <v>61</v>
      </c>
      <c r="I17" s="24" t="s">
        <v>54</v>
      </c>
      <c r="J17" s="2"/>
      <c r="K17" s="41"/>
      <c r="L17" s="46"/>
      <c r="M17" s="1"/>
      <c r="N17" s="62"/>
      <c r="P17" s="62"/>
    </row>
    <row r="18" spans="1:18" s="7" customFormat="1" ht="26.1" customHeight="1">
      <c r="A18" s="56" t="s">
        <v>30</v>
      </c>
      <c r="B18" s="44" t="s">
        <v>143</v>
      </c>
      <c r="C18" s="47" t="s">
        <v>144</v>
      </c>
      <c r="D18" s="44" t="s">
        <v>145</v>
      </c>
      <c r="E18" s="43">
        <v>22733</v>
      </c>
      <c r="F18" s="43">
        <v>4809</v>
      </c>
      <c r="G18" s="53">
        <v>17</v>
      </c>
      <c r="H18" s="17" t="s">
        <v>79</v>
      </c>
      <c r="I18" s="24" t="s">
        <v>107</v>
      </c>
      <c r="J18" s="51"/>
      <c r="K18" s="51"/>
      <c r="L18" s="51"/>
      <c r="M18" s="51"/>
      <c r="N18" s="16"/>
    </row>
    <row r="19" spans="1:18" s="7" customFormat="1" ht="26.1" customHeight="1">
      <c r="A19" s="56" t="s">
        <v>80</v>
      </c>
      <c r="B19" s="25" t="s">
        <v>178</v>
      </c>
      <c r="C19" s="42" t="s">
        <v>179</v>
      </c>
      <c r="D19" s="26" t="s">
        <v>122</v>
      </c>
      <c r="E19" s="43">
        <v>14146</v>
      </c>
      <c r="F19" s="43">
        <v>2148</v>
      </c>
      <c r="G19" s="27" t="s">
        <v>37</v>
      </c>
      <c r="H19" s="13" t="s">
        <v>25</v>
      </c>
      <c r="I19" s="24" t="s">
        <v>107</v>
      </c>
      <c r="J19" s="51"/>
      <c r="K19" s="51"/>
      <c r="L19" s="51"/>
      <c r="M19" s="51"/>
    </row>
    <row r="20" spans="1:18" s="7" customFormat="1" ht="26.1" customHeight="1">
      <c r="A20" s="56" t="s">
        <v>84</v>
      </c>
      <c r="B20" s="26" t="s">
        <v>132</v>
      </c>
      <c r="C20" s="49" t="s">
        <v>133</v>
      </c>
      <c r="D20" s="26" t="s">
        <v>134</v>
      </c>
      <c r="E20" s="54">
        <v>13531.49</v>
      </c>
      <c r="F20" s="54">
        <v>2506</v>
      </c>
      <c r="G20" s="50">
        <v>19</v>
      </c>
      <c r="H20" s="19" t="s">
        <v>135</v>
      </c>
      <c r="I20" s="37" t="s">
        <v>123</v>
      </c>
      <c r="J20" s="51"/>
      <c r="K20" s="51"/>
      <c r="L20" s="2"/>
      <c r="M20" s="51"/>
      <c r="N20" s="1"/>
      <c r="O20" s="15"/>
      <c r="Q20" s="15"/>
      <c r="R20" s="62"/>
    </row>
    <row r="21" spans="1:18" s="7" customFormat="1" ht="26.1" customHeight="1">
      <c r="A21" s="56" t="s">
        <v>70</v>
      </c>
      <c r="B21" s="25" t="s">
        <v>181</v>
      </c>
      <c r="C21" s="42" t="s">
        <v>182</v>
      </c>
      <c r="D21" s="26" t="s">
        <v>18</v>
      </c>
      <c r="E21" s="48">
        <v>13514.2</v>
      </c>
      <c r="F21" s="48">
        <v>2092</v>
      </c>
      <c r="G21" s="27" t="s">
        <v>24</v>
      </c>
      <c r="H21" s="13" t="s">
        <v>79</v>
      </c>
      <c r="I21" s="24" t="s">
        <v>48</v>
      </c>
      <c r="J21" s="51"/>
      <c r="K21" s="51"/>
      <c r="L21" s="2"/>
      <c r="M21" s="51"/>
      <c r="N21" s="1"/>
      <c r="O21" s="15"/>
      <c r="Q21" s="15"/>
      <c r="R21" s="62"/>
    </row>
    <row r="22" spans="1:18" s="7" customFormat="1" ht="26.1" customHeight="1">
      <c r="A22" s="56" t="s">
        <v>12</v>
      </c>
      <c r="B22" s="25" t="s">
        <v>175</v>
      </c>
      <c r="C22" s="25" t="s">
        <v>176</v>
      </c>
      <c r="D22" s="26" t="s">
        <v>122</v>
      </c>
      <c r="E22" s="48">
        <v>12219.44</v>
      </c>
      <c r="F22" s="48">
        <v>2496</v>
      </c>
      <c r="G22" s="27" t="s">
        <v>80</v>
      </c>
      <c r="H22" s="60" t="s">
        <v>83</v>
      </c>
      <c r="I22" s="24" t="s">
        <v>48</v>
      </c>
      <c r="J22" s="51"/>
      <c r="K22" s="51"/>
      <c r="L22" s="2"/>
      <c r="M22" s="51"/>
      <c r="N22" s="1"/>
      <c r="O22" s="15"/>
      <c r="Q22" s="15"/>
      <c r="R22" s="62"/>
    </row>
    <row r="23" spans="1:18" s="7" customFormat="1" ht="26.1" customHeight="1">
      <c r="A23" s="56" t="s">
        <v>95</v>
      </c>
      <c r="B23" s="26" t="s">
        <v>162</v>
      </c>
      <c r="C23" s="26" t="s">
        <v>163</v>
      </c>
      <c r="D23" s="26" t="s">
        <v>164</v>
      </c>
      <c r="E23" s="54">
        <v>9596.4</v>
      </c>
      <c r="F23" s="54">
        <v>1217</v>
      </c>
      <c r="G23" s="50">
        <v>16</v>
      </c>
      <c r="H23" s="65" t="s">
        <v>135</v>
      </c>
      <c r="I23" s="37" t="s">
        <v>123</v>
      </c>
      <c r="J23" s="51"/>
      <c r="K23" s="51"/>
      <c r="L23" s="2"/>
      <c r="M23" s="51"/>
      <c r="N23" s="1"/>
      <c r="O23" s="15"/>
      <c r="Q23" s="15"/>
      <c r="R23" s="62"/>
    </row>
    <row r="24" spans="1:18" s="7" customFormat="1" ht="26.1" customHeight="1">
      <c r="A24" s="56" t="s">
        <v>52</v>
      </c>
      <c r="B24" s="25" t="s">
        <v>201</v>
      </c>
      <c r="C24" s="42" t="s">
        <v>201</v>
      </c>
      <c r="D24" s="26" t="s">
        <v>11</v>
      </c>
      <c r="E24" s="43">
        <v>9003.1900000000023</v>
      </c>
      <c r="F24" s="43">
        <v>1611</v>
      </c>
      <c r="G24" s="27" t="s">
        <v>27</v>
      </c>
      <c r="H24" s="13" t="s">
        <v>202</v>
      </c>
      <c r="I24" s="24" t="s">
        <v>127</v>
      </c>
      <c r="J24" s="51"/>
      <c r="K24" s="51"/>
      <c r="L24" s="2"/>
      <c r="M24" s="51"/>
      <c r="N24" s="1"/>
      <c r="O24" s="15"/>
      <c r="Q24" s="15"/>
      <c r="R24" s="62"/>
    </row>
    <row r="25" spans="1:18" s="7" customFormat="1" ht="26.1" customHeight="1">
      <c r="A25" s="56" t="s">
        <v>103</v>
      </c>
      <c r="B25" s="55" t="s">
        <v>207</v>
      </c>
      <c r="C25" s="58" t="s">
        <v>208</v>
      </c>
      <c r="D25" s="26" t="s">
        <v>122</v>
      </c>
      <c r="E25" s="43">
        <v>8492</v>
      </c>
      <c r="F25" s="43">
        <v>1464</v>
      </c>
      <c r="G25" s="27" t="s">
        <v>32</v>
      </c>
      <c r="H25" s="59" t="s">
        <v>41</v>
      </c>
      <c r="I25" s="24" t="s">
        <v>209</v>
      </c>
      <c r="J25" s="51"/>
      <c r="K25" s="2"/>
      <c r="L25" s="2"/>
      <c r="M25" s="2"/>
      <c r="N25" s="15"/>
      <c r="O25" s="1"/>
      <c r="P25" s="2"/>
      <c r="Q25" s="62"/>
      <c r="R25" s="62"/>
    </row>
    <row r="26" spans="1:18" s="7" customFormat="1" ht="26.1" customHeight="1">
      <c r="A26" s="56" t="s">
        <v>90</v>
      </c>
      <c r="B26" s="35" t="s">
        <v>196</v>
      </c>
      <c r="C26" s="52" t="s">
        <v>197</v>
      </c>
      <c r="D26" s="35" t="s">
        <v>198</v>
      </c>
      <c r="E26" s="45">
        <v>8081</v>
      </c>
      <c r="F26" s="45">
        <v>1236</v>
      </c>
      <c r="G26" s="36">
        <v>17</v>
      </c>
      <c r="H26" s="38" t="s">
        <v>199</v>
      </c>
      <c r="I26" s="24" t="s">
        <v>91</v>
      </c>
      <c r="J26" s="51"/>
      <c r="K26" s="2"/>
      <c r="L26" s="2"/>
      <c r="M26" s="2"/>
      <c r="N26" s="15"/>
      <c r="O26" s="1"/>
      <c r="P26" s="2"/>
      <c r="Q26" s="62"/>
      <c r="R26" s="62"/>
    </row>
    <row r="27" spans="1:18" s="7" customFormat="1" ht="26.1" customHeight="1">
      <c r="A27" s="56" t="s">
        <v>112</v>
      </c>
      <c r="B27" s="25" t="s">
        <v>152</v>
      </c>
      <c r="C27" s="42" t="s">
        <v>153</v>
      </c>
      <c r="D27" s="26" t="s">
        <v>18</v>
      </c>
      <c r="E27" s="48">
        <v>8006</v>
      </c>
      <c r="F27" s="48">
        <v>1270</v>
      </c>
      <c r="G27" s="27" t="s">
        <v>73</v>
      </c>
      <c r="H27" s="13" t="s">
        <v>135</v>
      </c>
      <c r="I27" s="24" t="s">
        <v>154</v>
      </c>
      <c r="J27" s="51"/>
      <c r="K27" s="2"/>
      <c r="L27" s="2"/>
      <c r="M27" s="2"/>
      <c r="N27" s="15"/>
      <c r="O27" s="1"/>
      <c r="P27" s="2"/>
      <c r="Q27" s="62"/>
      <c r="R27" s="62"/>
    </row>
    <row r="28" spans="1:18" s="7" customFormat="1" ht="26.1" customHeight="1">
      <c r="A28" s="56" t="s">
        <v>117</v>
      </c>
      <c r="B28" s="44" t="s">
        <v>204</v>
      </c>
      <c r="C28" s="47" t="s">
        <v>205</v>
      </c>
      <c r="D28" s="26" t="s">
        <v>122</v>
      </c>
      <c r="E28" s="43">
        <v>7471</v>
      </c>
      <c r="F28" s="43">
        <v>1163</v>
      </c>
      <c r="G28" s="53">
        <v>5</v>
      </c>
      <c r="H28" s="17" t="s">
        <v>83</v>
      </c>
      <c r="I28" s="24" t="s">
        <v>107</v>
      </c>
      <c r="J28" s="51"/>
      <c r="K28" s="2"/>
      <c r="L28" s="2"/>
      <c r="M28" s="2"/>
      <c r="N28" s="15"/>
      <c r="O28" s="1"/>
      <c r="P28" s="2"/>
      <c r="Q28" s="62"/>
      <c r="R28" s="62"/>
    </row>
    <row r="29" spans="1:18" s="7" customFormat="1" ht="26.1" customHeight="1">
      <c r="A29" s="56" t="s">
        <v>119</v>
      </c>
      <c r="B29" s="25" t="s">
        <v>214</v>
      </c>
      <c r="C29" s="25" t="s">
        <v>215</v>
      </c>
      <c r="D29" s="26" t="s">
        <v>216</v>
      </c>
      <c r="E29" s="43">
        <v>5941</v>
      </c>
      <c r="F29" s="43">
        <v>1183</v>
      </c>
      <c r="G29" s="27">
        <v>5</v>
      </c>
      <c r="H29" s="13" t="s">
        <v>217</v>
      </c>
      <c r="I29" s="37" t="s">
        <v>123</v>
      </c>
      <c r="J29" s="2"/>
      <c r="K29" s="2"/>
      <c r="L29" s="2"/>
      <c r="M29" s="2"/>
      <c r="N29" s="15"/>
      <c r="O29" s="1"/>
      <c r="P29" s="2"/>
      <c r="Q29" s="62"/>
      <c r="R29" s="62"/>
    </row>
    <row r="30" spans="1:18" s="7" customFormat="1" ht="26.1" customHeight="1">
      <c r="A30" s="56" t="s">
        <v>124</v>
      </c>
      <c r="B30" s="25" t="s">
        <v>223</v>
      </c>
      <c r="C30" s="25" t="s">
        <v>224</v>
      </c>
      <c r="D30" s="26" t="s">
        <v>134</v>
      </c>
      <c r="E30" s="48">
        <v>4115</v>
      </c>
      <c r="F30" s="48">
        <v>760</v>
      </c>
      <c r="G30" s="27" t="s">
        <v>32</v>
      </c>
      <c r="H30" s="13" t="s">
        <v>13</v>
      </c>
      <c r="I30" s="24" t="s">
        <v>154</v>
      </c>
      <c r="J30" s="2"/>
      <c r="K30" s="2"/>
      <c r="L30" s="2"/>
      <c r="M30" s="2"/>
      <c r="N30" s="63"/>
      <c r="O30" s="15"/>
      <c r="P30" s="63"/>
      <c r="Q30" s="64"/>
      <c r="R30" s="62"/>
    </row>
    <row r="31" spans="1:18" s="7" customFormat="1" ht="25.9" customHeight="1">
      <c r="A31" s="56" t="s">
        <v>128</v>
      </c>
      <c r="B31" s="14" t="s">
        <v>243</v>
      </c>
      <c r="C31" s="42" t="s">
        <v>244</v>
      </c>
      <c r="D31" s="26" t="s">
        <v>145</v>
      </c>
      <c r="E31" s="48">
        <v>2772</v>
      </c>
      <c r="F31" s="48">
        <v>558</v>
      </c>
      <c r="G31" s="27" t="s">
        <v>32</v>
      </c>
      <c r="H31" s="65" t="s">
        <v>41</v>
      </c>
      <c r="I31" s="24" t="s">
        <v>154</v>
      </c>
      <c r="J31" s="2"/>
      <c r="K31" s="41"/>
      <c r="L31" s="2"/>
      <c r="M31" s="2"/>
      <c r="N31" s="51"/>
      <c r="O31" s="63"/>
      <c r="P31" s="15"/>
      <c r="Q31" s="15"/>
    </row>
    <row r="32" spans="1:18" s="7" customFormat="1" ht="26.1" customHeight="1">
      <c r="A32" s="56" t="s">
        <v>131</v>
      </c>
      <c r="B32" s="25" t="s">
        <v>231</v>
      </c>
      <c r="C32" s="42" t="s">
        <v>231</v>
      </c>
      <c r="D32" s="26" t="s">
        <v>232</v>
      </c>
      <c r="E32" s="43">
        <v>2599.92</v>
      </c>
      <c r="F32" s="43">
        <v>546</v>
      </c>
      <c r="G32" s="27" t="s">
        <v>27</v>
      </c>
      <c r="H32" s="13" t="s">
        <v>233</v>
      </c>
      <c r="I32" s="24" t="s">
        <v>154</v>
      </c>
      <c r="J32" s="51"/>
      <c r="K32" s="2"/>
      <c r="L32" s="2"/>
      <c r="M32" s="2"/>
      <c r="N32" s="15"/>
      <c r="O32" s="1"/>
      <c r="P32" s="51"/>
      <c r="Q32" s="62"/>
      <c r="R32" s="62"/>
    </row>
    <row r="33" spans="1:18" s="7" customFormat="1" ht="26.1" customHeight="1">
      <c r="A33" s="56" t="s">
        <v>136</v>
      </c>
      <c r="B33" s="18" t="s">
        <v>267</v>
      </c>
      <c r="C33" s="18" t="s">
        <v>268</v>
      </c>
      <c r="D33" s="18" t="s">
        <v>186</v>
      </c>
      <c r="E33" s="21">
        <v>1749</v>
      </c>
      <c r="F33" s="21">
        <v>431</v>
      </c>
      <c r="G33" s="21">
        <v>4</v>
      </c>
      <c r="H33" s="19" t="s">
        <v>269</v>
      </c>
      <c r="I33" s="24" t="s">
        <v>91</v>
      </c>
      <c r="J33" s="2"/>
      <c r="K33" s="2"/>
      <c r="L33" s="2"/>
      <c r="M33" s="2"/>
      <c r="N33" s="2"/>
      <c r="O33" s="15"/>
      <c r="P33" s="63"/>
      <c r="Q33" s="64"/>
      <c r="R33" s="62"/>
    </row>
    <row r="34" spans="1:18" s="7" customFormat="1" ht="26.1" customHeight="1">
      <c r="A34" s="56" t="s">
        <v>139</v>
      </c>
      <c r="B34" s="18" t="s">
        <v>252</v>
      </c>
      <c r="C34" s="18" t="s">
        <v>253</v>
      </c>
      <c r="D34" s="18" t="s">
        <v>134</v>
      </c>
      <c r="E34" s="21">
        <v>1670.6800000000003</v>
      </c>
      <c r="F34" s="21">
        <v>293</v>
      </c>
      <c r="G34" s="21">
        <v>4</v>
      </c>
      <c r="H34" s="19" t="s">
        <v>233</v>
      </c>
      <c r="I34" s="24" t="s">
        <v>91</v>
      </c>
      <c r="J34" s="2"/>
      <c r="K34" s="2"/>
      <c r="L34" s="2"/>
      <c r="M34" s="2"/>
      <c r="N34" s="51"/>
      <c r="O34" s="51"/>
      <c r="P34" s="46"/>
      <c r="Q34" s="46"/>
      <c r="R34" s="46"/>
    </row>
    <row r="35" spans="1:18" s="7" customFormat="1" ht="26.1" customHeight="1">
      <c r="A35" s="56" t="s">
        <v>142</v>
      </c>
      <c r="B35" s="26" t="s">
        <v>275</v>
      </c>
      <c r="C35" s="49" t="s">
        <v>276</v>
      </c>
      <c r="D35" s="26" t="s">
        <v>277</v>
      </c>
      <c r="E35" s="54">
        <v>1348</v>
      </c>
      <c r="F35" s="54">
        <v>264</v>
      </c>
      <c r="G35" s="50">
        <v>6</v>
      </c>
      <c r="H35" s="19" t="s">
        <v>41</v>
      </c>
      <c r="I35" s="24" t="s">
        <v>278</v>
      </c>
      <c r="J35" s="2"/>
      <c r="L35" s="1"/>
      <c r="M35" s="62"/>
      <c r="P35" s="1"/>
      <c r="Q35" s="64"/>
    </row>
    <row r="36" spans="1:18" s="7" customFormat="1" ht="26.1" customHeight="1">
      <c r="A36" s="56" t="s">
        <v>146</v>
      </c>
      <c r="B36" s="25" t="s">
        <v>263</v>
      </c>
      <c r="C36" s="42" t="s">
        <v>263</v>
      </c>
      <c r="D36" s="26" t="s">
        <v>11</v>
      </c>
      <c r="E36" s="43">
        <v>1294.380000000001</v>
      </c>
      <c r="F36" s="43">
        <v>225</v>
      </c>
      <c r="G36" s="27" t="s">
        <v>21</v>
      </c>
      <c r="H36" s="59" t="s">
        <v>264</v>
      </c>
      <c r="I36" s="24" t="s">
        <v>265</v>
      </c>
      <c r="J36" s="2"/>
      <c r="L36" s="1"/>
      <c r="M36" s="62"/>
      <c r="P36" s="1"/>
      <c r="Q36" s="64"/>
    </row>
    <row r="37" spans="1:18" s="7" customFormat="1" ht="26.1" customHeight="1">
      <c r="A37" s="56" t="s">
        <v>151</v>
      </c>
      <c r="B37" s="26" t="s">
        <v>260</v>
      </c>
      <c r="C37" s="49" t="s">
        <v>261</v>
      </c>
      <c r="D37" s="26" t="s">
        <v>134</v>
      </c>
      <c r="E37" s="54">
        <v>1177</v>
      </c>
      <c r="F37" s="54">
        <v>202</v>
      </c>
      <c r="G37" s="50">
        <v>3</v>
      </c>
      <c r="H37" s="19" t="s">
        <v>41</v>
      </c>
      <c r="I37" s="24" t="s">
        <v>102</v>
      </c>
      <c r="J37" s="51"/>
      <c r="K37" s="2"/>
      <c r="L37" s="2"/>
      <c r="M37" s="2"/>
      <c r="N37" s="1"/>
      <c r="O37" s="15"/>
      <c r="P37" s="15"/>
      <c r="Q37" s="62"/>
    </row>
    <row r="38" spans="1:18" s="7" customFormat="1" ht="26.1" customHeight="1">
      <c r="A38" s="56" t="s">
        <v>155</v>
      </c>
      <c r="B38" s="14" t="s">
        <v>226</v>
      </c>
      <c r="C38" s="14" t="s">
        <v>227</v>
      </c>
      <c r="D38" s="26" t="s">
        <v>228</v>
      </c>
      <c r="E38" s="43">
        <v>1011.81</v>
      </c>
      <c r="F38" s="43">
        <v>191</v>
      </c>
      <c r="G38" s="27">
        <v>2</v>
      </c>
      <c r="H38" s="13" t="s">
        <v>229</v>
      </c>
      <c r="I38" s="24" t="s">
        <v>36</v>
      </c>
      <c r="J38" s="51"/>
      <c r="K38" s="51"/>
      <c r="L38" s="51"/>
      <c r="M38" s="51"/>
      <c r="N38" s="15"/>
      <c r="O38" s="1"/>
      <c r="P38" s="63"/>
      <c r="Q38" s="15"/>
      <c r="R38" s="62"/>
    </row>
    <row r="39" spans="1:18" s="7" customFormat="1" ht="26.1" customHeight="1">
      <c r="A39" s="56" t="s">
        <v>158</v>
      </c>
      <c r="B39" s="44" t="s">
        <v>118</v>
      </c>
      <c r="C39" s="47" t="s">
        <v>118</v>
      </c>
      <c r="D39" s="26" t="s">
        <v>11</v>
      </c>
      <c r="E39" s="43">
        <v>722</v>
      </c>
      <c r="F39" s="43">
        <v>180</v>
      </c>
      <c r="G39" s="53">
        <v>4</v>
      </c>
      <c r="H39" s="17" t="s">
        <v>47</v>
      </c>
      <c r="I39" s="24" t="s">
        <v>107</v>
      </c>
      <c r="J39" s="41"/>
      <c r="K39" s="2"/>
      <c r="L39" s="2"/>
      <c r="M39" s="51"/>
      <c r="P39" s="1"/>
    </row>
    <row r="40" spans="1:18" s="7" customFormat="1" ht="26.1" customHeight="1">
      <c r="A40" s="56" t="s">
        <v>161</v>
      </c>
      <c r="B40" s="55" t="s">
        <v>299</v>
      </c>
      <c r="C40" s="58" t="s">
        <v>300</v>
      </c>
      <c r="D40" s="26" t="s">
        <v>98</v>
      </c>
      <c r="E40" s="43">
        <v>646.21</v>
      </c>
      <c r="F40" s="43">
        <v>141</v>
      </c>
      <c r="G40" s="27" t="s">
        <v>15</v>
      </c>
      <c r="H40" s="59" t="s">
        <v>94</v>
      </c>
      <c r="I40" s="24" t="s">
        <v>57</v>
      </c>
      <c r="J40" s="41"/>
      <c r="K40" s="2"/>
      <c r="L40" s="2"/>
      <c r="M40" s="51"/>
      <c r="P40" s="1"/>
    </row>
    <row r="41" spans="1:18" s="7" customFormat="1" ht="26.1" customHeight="1">
      <c r="A41" s="56" t="s">
        <v>165</v>
      </c>
      <c r="B41" s="25" t="s">
        <v>312</v>
      </c>
      <c r="C41" s="42" t="s">
        <v>313</v>
      </c>
      <c r="D41" s="26" t="s">
        <v>18</v>
      </c>
      <c r="E41" s="43">
        <v>387.5</v>
      </c>
      <c r="F41" s="43">
        <v>93</v>
      </c>
      <c r="G41" s="27">
        <v>3</v>
      </c>
      <c r="H41" s="13" t="s">
        <v>269</v>
      </c>
      <c r="I41" s="24" t="s">
        <v>54</v>
      </c>
      <c r="J41" s="41"/>
      <c r="K41" s="2"/>
      <c r="L41" s="2"/>
      <c r="M41" s="51"/>
      <c r="P41" s="1"/>
    </row>
    <row r="42" spans="1:18" s="7" customFormat="1" ht="26.1" customHeight="1">
      <c r="A42" s="56" t="s">
        <v>168</v>
      </c>
      <c r="B42" s="25" t="s">
        <v>315</v>
      </c>
      <c r="C42" s="25" t="s">
        <v>316</v>
      </c>
      <c r="D42" s="26" t="s">
        <v>317</v>
      </c>
      <c r="E42" s="43">
        <v>374.82999999999993</v>
      </c>
      <c r="F42" s="43">
        <v>70</v>
      </c>
      <c r="G42" s="27" t="s">
        <v>15</v>
      </c>
      <c r="H42" s="13" t="s">
        <v>318</v>
      </c>
      <c r="I42" s="24" t="s">
        <v>91</v>
      </c>
      <c r="J42" s="41"/>
      <c r="K42" s="2"/>
      <c r="L42" s="2"/>
      <c r="M42" s="51"/>
      <c r="P42" s="1"/>
    </row>
    <row r="43" spans="1:18" s="7" customFormat="1" ht="26.1" customHeight="1">
      <c r="A43" s="56" t="s">
        <v>171</v>
      </c>
      <c r="B43" s="25" t="s">
        <v>323</v>
      </c>
      <c r="C43" s="42" t="s">
        <v>324</v>
      </c>
      <c r="D43" s="26" t="s">
        <v>325</v>
      </c>
      <c r="E43" s="43">
        <v>369</v>
      </c>
      <c r="F43" s="43">
        <v>77</v>
      </c>
      <c r="G43" s="27" t="s">
        <v>15</v>
      </c>
      <c r="H43" s="13" t="s">
        <v>94</v>
      </c>
      <c r="I43" s="24" t="s">
        <v>102</v>
      </c>
      <c r="J43" s="2"/>
      <c r="K43" s="61"/>
      <c r="L43" s="40"/>
      <c r="M43" s="40"/>
      <c r="N43" s="39"/>
      <c r="O43" s="39"/>
      <c r="P43" s="39"/>
      <c r="Q43" s="39"/>
      <c r="R43" s="39"/>
    </row>
    <row r="44" spans="1:18" s="7" customFormat="1" ht="26.1" customHeight="1">
      <c r="A44" s="56" t="s">
        <v>174</v>
      </c>
      <c r="B44" s="25" t="s">
        <v>334</v>
      </c>
      <c r="C44" s="42" t="s">
        <v>335</v>
      </c>
      <c r="D44" s="26" t="s">
        <v>336</v>
      </c>
      <c r="E44" s="48">
        <v>321.26</v>
      </c>
      <c r="F44" s="48">
        <v>74</v>
      </c>
      <c r="G44" s="27" t="s">
        <v>9</v>
      </c>
      <c r="H44" s="13" t="s">
        <v>25</v>
      </c>
      <c r="I44" s="24" t="s">
        <v>48</v>
      </c>
      <c r="J44" s="41"/>
      <c r="K44" s="2"/>
      <c r="L44" s="51"/>
      <c r="M44" s="51"/>
      <c r="P44" s="2"/>
    </row>
    <row r="45" spans="1:18" s="7" customFormat="1" ht="26.1" customHeight="1">
      <c r="A45" s="56" t="s">
        <v>177</v>
      </c>
      <c r="B45" s="25" t="s">
        <v>350</v>
      </c>
      <c r="C45" s="42" t="s">
        <v>350</v>
      </c>
      <c r="D45" s="26" t="s">
        <v>11</v>
      </c>
      <c r="E45" s="43">
        <v>258</v>
      </c>
      <c r="F45" s="43">
        <v>76</v>
      </c>
      <c r="G45" s="27" t="s">
        <v>15</v>
      </c>
      <c r="H45" s="59" t="s">
        <v>233</v>
      </c>
      <c r="I45" s="24" t="s">
        <v>107</v>
      </c>
      <c r="J45" s="41"/>
      <c r="K45" s="46"/>
      <c r="L45" s="46"/>
      <c r="M45" s="1"/>
      <c r="N45" s="64"/>
      <c r="O45" s="1"/>
      <c r="P45" s="64"/>
      <c r="Q45" s="15"/>
      <c r="R45" s="62"/>
    </row>
    <row r="46" spans="1:18" s="7" customFormat="1" ht="26.1" customHeight="1">
      <c r="A46" s="56" t="s">
        <v>180</v>
      </c>
      <c r="B46" s="25" t="s">
        <v>308</v>
      </c>
      <c r="C46" s="42" t="s">
        <v>309</v>
      </c>
      <c r="D46" s="26" t="s">
        <v>310</v>
      </c>
      <c r="E46" s="43">
        <v>225</v>
      </c>
      <c r="F46" s="43">
        <v>49</v>
      </c>
      <c r="G46" s="27">
        <v>2</v>
      </c>
      <c r="H46" s="13" t="s">
        <v>217</v>
      </c>
      <c r="I46" s="37" t="s">
        <v>123</v>
      </c>
      <c r="J46" s="41"/>
      <c r="K46" s="46"/>
      <c r="L46" s="46"/>
      <c r="M46" s="46"/>
      <c r="P46" s="46"/>
    </row>
    <row r="47" spans="1:18" s="7" customFormat="1" ht="26.1" customHeight="1">
      <c r="A47" s="56" t="s">
        <v>183</v>
      </c>
      <c r="B47" s="25" t="s">
        <v>633</v>
      </c>
      <c r="C47" s="42" t="s">
        <v>634</v>
      </c>
      <c r="D47" s="35" t="s">
        <v>635</v>
      </c>
      <c r="E47" s="48">
        <v>200</v>
      </c>
      <c r="F47" s="48">
        <v>50</v>
      </c>
      <c r="G47" s="27" t="s">
        <v>9</v>
      </c>
      <c r="H47" s="13" t="s">
        <v>636</v>
      </c>
      <c r="I47" s="24" t="s">
        <v>621</v>
      </c>
      <c r="J47" s="46"/>
      <c r="K47" s="46"/>
      <c r="N47" s="15"/>
      <c r="O47" s="16"/>
    </row>
    <row r="48" spans="1:18" s="7" customFormat="1" ht="26.1" customHeight="1">
      <c r="A48" s="56" t="s">
        <v>188</v>
      </c>
      <c r="B48" s="55" t="s">
        <v>356</v>
      </c>
      <c r="C48" s="58" t="s">
        <v>356</v>
      </c>
      <c r="D48" s="26" t="s">
        <v>11</v>
      </c>
      <c r="E48" s="43">
        <v>197.19999999999982</v>
      </c>
      <c r="F48" s="43">
        <v>48</v>
      </c>
      <c r="G48" s="27" t="s">
        <v>9</v>
      </c>
      <c r="H48" s="59" t="s">
        <v>61</v>
      </c>
      <c r="I48" s="24" t="s">
        <v>127</v>
      </c>
      <c r="J48" s="41"/>
      <c r="K48" s="46"/>
      <c r="L48" s="46"/>
      <c r="M48" s="46"/>
      <c r="P48" s="46"/>
    </row>
    <row r="49" spans="1:19" s="7" customFormat="1" ht="26.1" customHeight="1">
      <c r="A49" s="56" t="s">
        <v>192</v>
      </c>
      <c r="B49" s="25" t="s">
        <v>358</v>
      </c>
      <c r="C49" s="42" t="s">
        <v>359</v>
      </c>
      <c r="D49" s="26" t="s">
        <v>360</v>
      </c>
      <c r="E49" s="43">
        <v>179</v>
      </c>
      <c r="F49" s="43">
        <v>39</v>
      </c>
      <c r="G49" s="27" t="s">
        <v>15</v>
      </c>
      <c r="H49" s="13" t="s">
        <v>264</v>
      </c>
      <c r="I49" s="24" t="s">
        <v>278</v>
      </c>
      <c r="J49" s="46"/>
      <c r="K49" s="2"/>
      <c r="L49" s="51"/>
      <c r="M49" s="2"/>
      <c r="P49" s="2"/>
    </row>
    <row r="50" spans="1:19" s="7" customFormat="1" ht="26.1" customHeight="1">
      <c r="A50" s="56" t="s">
        <v>195</v>
      </c>
      <c r="B50" s="14" t="s">
        <v>320</v>
      </c>
      <c r="C50" s="25" t="s">
        <v>321</v>
      </c>
      <c r="D50" s="26" t="s">
        <v>18</v>
      </c>
      <c r="E50" s="48">
        <v>175</v>
      </c>
      <c r="F50" s="48">
        <v>47</v>
      </c>
      <c r="G50" s="27" t="s">
        <v>9</v>
      </c>
      <c r="H50" s="13" t="s">
        <v>202</v>
      </c>
      <c r="I50" s="24" t="s">
        <v>20</v>
      </c>
      <c r="J50" s="2"/>
      <c r="K50" s="46"/>
      <c r="L50" s="41"/>
      <c r="M50" s="1"/>
      <c r="N50" s="64"/>
      <c r="O50" s="1"/>
      <c r="P50" s="64"/>
      <c r="Q50" s="15"/>
      <c r="R50" s="62"/>
    </row>
    <row r="51" spans="1:19" s="7" customFormat="1" ht="26.1" customHeight="1">
      <c r="A51" s="56" t="s">
        <v>200</v>
      </c>
      <c r="B51" s="25" t="s">
        <v>365</v>
      </c>
      <c r="C51" s="42" t="s">
        <v>366</v>
      </c>
      <c r="D51" s="26" t="s">
        <v>18</v>
      </c>
      <c r="E51" s="43">
        <v>145</v>
      </c>
      <c r="F51" s="43">
        <v>29</v>
      </c>
      <c r="G51" s="13">
        <v>1</v>
      </c>
      <c r="H51" s="13" t="s">
        <v>363</v>
      </c>
      <c r="I51" s="24" t="s">
        <v>54</v>
      </c>
      <c r="J51" s="41"/>
      <c r="K51" s="46"/>
      <c r="L51" s="41"/>
      <c r="M51" s="1"/>
      <c r="N51" s="64"/>
      <c r="O51" s="1"/>
      <c r="P51" s="64"/>
      <c r="Q51" s="15"/>
      <c r="R51" s="62"/>
    </row>
    <row r="52" spans="1:19" s="7" customFormat="1" ht="26.1" customHeight="1">
      <c r="A52" s="56" t="s">
        <v>203</v>
      </c>
      <c r="B52" s="26" t="s">
        <v>338</v>
      </c>
      <c r="C52" s="49" t="s">
        <v>339</v>
      </c>
      <c r="D52" s="26" t="s">
        <v>145</v>
      </c>
      <c r="E52" s="54">
        <v>123</v>
      </c>
      <c r="F52" s="54">
        <v>25</v>
      </c>
      <c r="G52" s="50">
        <v>1</v>
      </c>
      <c r="H52" s="19" t="s">
        <v>340</v>
      </c>
      <c r="I52" s="24" t="s">
        <v>91</v>
      </c>
      <c r="J52" s="41"/>
      <c r="M52" s="15"/>
    </row>
    <row r="53" spans="1:19" s="7" customFormat="1" ht="26.1" customHeight="1">
      <c r="A53" s="56" t="s">
        <v>206</v>
      </c>
      <c r="B53" s="55" t="s">
        <v>372</v>
      </c>
      <c r="C53" s="58" t="s">
        <v>373</v>
      </c>
      <c r="D53" s="26" t="s">
        <v>310</v>
      </c>
      <c r="E53" s="43">
        <v>120</v>
      </c>
      <c r="F53" s="43">
        <v>30</v>
      </c>
      <c r="G53" s="27" t="s">
        <v>15</v>
      </c>
      <c r="H53" s="59" t="s">
        <v>25</v>
      </c>
      <c r="I53" s="24" t="s">
        <v>374</v>
      </c>
      <c r="J53" s="2"/>
      <c r="K53" s="2"/>
      <c r="L53" s="2"/>
      <c r="M53" s="2"/>
      <c r="N53" s="2"/>
      <c r="O53" s="15"/>
      <c r="P53" s="63"/>
      <c r="Q53" s="64"/>
    </row>
    <row r="54" spans="1:19" s="7" customFormat="1" ht="25.9" customHeight="1">
      <c r="A54" s="56" t="s">
        <v>210</v>
      </c>
      <c r="B54" s="14" t="s">
        <v>294</v>
      </c>
      <c r="C54" s="14" t="s">
        <v>295</v>
      </c>
      <c r="D54" s="18" t="s">
        <v>18</v>
      </c>
      <c r="E54" s="23">
        <v>96</v>
      </c>
      <c r="F54" s="23">
        <v>25</v>
      </c>
      <c r="G54" s="13">
        <v>1</v>
      </c>
      <c r="H54" s="13" t="s">
        <v>296</v>
      </c>
      <c r="I54" s="24" t="s">
        <v>297</v>
      </c>
      <c r="N54" s="15"/>
    </row>
    <row r="55" spans="1:19" s="7" customFormat="1" ht="26.1" customHeight="1">
      <c r="A55" s="56" t="s">
        <v>213</v>
      </c>
      <c r="B55" s="18" t="s">
        <v>629</v>
      </c>
      <c r="C55" s="18" t="s">
        <v>630</v>
      </c>
      <c r="D55" s="26" t="s">
        <v>631</v>
      </c>
      <c r="E55" s="21">
        <v>88</v>
      </c>
      <c r="F55" s="21">
        <v>22</v>
      </c>
      <c r="G55" s="21">
        <v>1</v>
      </c>
      <c r="H55" s="19" t="s">
        <v>632</v>
      </c>
      <c r="I55" s="24" t="s">
        <v>621</v>
      </c>
      <c r="J55" s="2"/>
      <c r="K55" s="2"/>
      <c r="L55" s="2"/>
      <c r="M55" s="2"/>
      <c r="N55" s="2"/>
      <c r="O55" s="2"/>
      <c r="S55" s="75"/>
    </row>
    <row r="56" spans="1:19" s="7" customFormat="1" ht="26.1" customHeight="1">
      <c r="A56" s="56" t="s">
        <v>218</v>
      </c>
      <c r="B56" s="25" t="s">
        <v>644</v>
      </c>
      <c r="C56" s="42" t="s">
        <v>645</v>
      </c>
      <c r="D56" s="26" t="s">
        <v>646</v>
      </c>
      <c r="E56" s="48">
        <v>80</v>
      </c>
      <c r="F56" s="48">
        <v>20</v>
      </c>
      <c r="G56" s="27" t="s">
        <v>9</v>
      </c>
      <c r="H56" s="13" t="s">
        <v>647</v>
      </c>
      <c r="I56" s="24" t="s">
        <v>621</v>
      </c>
      <c r="J56" s="2"/>
      <c r="K56" s="2"/>
      <c r="L56" s="15"/>
      <c r="M56" s="15"/>
      <c r="P56" s="68"/>
    </row>
    <row r="57" spans="1:19" s="7" customFormat="1" ht="26.1" customHeight="1">
      <c r="A57" s="56" t="s">
        <v>222</v>
      </c>
      <c r="B57" s="25" t="s">
        <v>384</v>
      </c>
      <c r="C57" s="42" t="s">
        <v>385</v>
      </c>
      <c r="D57" s="26" t="s">
        <v>134</v>
      </c>
      <c r="E57" s="48">
        <v>16.600000000000001</v>
      </c>
      <c r="F57" s="48">
        <v>4</v>
      </c>
      <c r="G57" s="27" t="s">
        <v>9</v>
      </c>
      <c r="H57" s="13" t="s">
        <v>233</v>
      </c>
      <c r="I57" s="24" t="s">
        <v>48</v>
      </c>
      <c r="J57" s="2"/>
      <c r="K57" s="2"/>
      <c r="L57" s="51"/>
      <c r="M57" s="51"/>
      <c r="O57" s="2"/>
      <c r="P57" s="2"/>
    </row>
    <row r="58" spans="1:19" s="7" customFormat="1" ht="24.75" customHeight="1">
      <c r="A58" s="56" t="s">
        <v>225</v>
      </c>
      <c r="B58" s="14" t="s">
        <v>387</v>
      </c>
      <c r="C58" s="14" t="s">
        <v>388</v>
      </c>
      <c r="D58" s="18" t="s">
        <v>122</v>
      </c>
      <c r="E58" s="23">
        <v>11.1</v>
      </c>
      <c r="F58" s="23">
        <v>2</v>
      </c>
      <c r="G58" s="13" t="s">
        <v>9</v>
      </c>
      <c r="H58" s="13" t="s">
        <v>389</v>
      </c>
      <c r="I58" s="24" t="s">
        <v>48</v>
      </c>
      <c r="J58" s="2"/>
      <c r="L58" s="1"/>
      <c r="M58" s="62"/>
      <c r="P58" s="1"/>
      <c r="Q58" s="64"/>
    </row>
    <row r="59" spans="1:19" s="7" customFormat="1" ht="26.1" customHeight="1">
      <c r="A59" s="56" t="s">
        <v>230</v>
      </c>
      <c r="B59" s="14" t="s">
        <v>391</v>
      </c>
      <c r="C59" s="14" t="s">
        <v>392</v>
      </c>
      <c r="D59" s="18" t="s">
        <v>393</v>
      </c>
      <c r="E59" s="23">
        <v>4</v>
      </c>
      <c r="F59" s="23">
        <v>1</v>
      </c>
      <c r="G59" s="13" t="s">
        <v>9</v>
      </c>
      <c r="H59" s="13" t="s">
        <v>25</v>
      </c>
      <c r="I59" s="24" t="s">
        <v>107</v>
      </c>
      <c r="J59" s="2"/>
      <c r="K59" s="2"/>
      <c r="L59" s="51"/>
      <c r="M59" s="51"/>
      <c r="N59" s="2"/>
      <c r="O59" s="2"/>
      <c r="P59" s="2"/>
      <c r="Q59" s="2"/>
    </row>
    <row r="60" spans="1:19" s="7" customFormat="1" ht="26.1" customHeight="1">
      <c r="B60" s="29"/>
      <c r="C60" s="29"/>
      <c r="D60" s="29"/>
      <c r="E60" s="30"/>
      <c r="F60" s="30"/>
      <c r="G60" s="31"/>
      <c r="J60" s="2"/>
      <c r="K60" s="2"/>
      <c r="L60" s="2"/>
      <c r="M60" s="2"/>
      <c r="N60" s="2"/>
      <c r="O60" s="2"/>
      <c r="P60" s="2"/>
      <c r="Q60" s="2"/>
    </row>
    <row r="61" spans="1:19" s="7" customFormat="1" ht="26.1" customHeight="1" thickBot="1">
      <c r="B61" s="29"/>
      <c r="C61" s="29"/>
      <c r="D61" s="29"/>
      <c r="E61" s="32">
        <f>SUM(E4:E60)</f>
        <v>1734692.3099999994</v>
      </c>
      <c r="F61" s="32">
        <f>SUM(F4:F60)</f>
        <v>278018</v>
      </c>
      <c r="H61" s="15"/>
      <c r="J61" s="2"/>
      <c r="K61" s="2"/>
      <c r="L61" s="2"/>
      <c r="M61" s="2"/>
      <c r="N61" s="2"/>
      <c r="O61" s="2"/>
      <c r="P61" s="2"/>
      <c r="Q61" s="2"/>
      <c r="R61" s="2"/>
    </row>
  </sheetData>
  <sortState xmlns:xlrd2="http://schemas.microsoft.com/office/spreadsheetml/2017/richdata2" ref="B4:I59">
    <sortCondition descending="1" ref="E4:E59"/>
  </sortState>
  <phoneticPr fontId="23" type="noConversion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3DE4-97E2-443F-B234-DBB290A90EC9}">
  <dimension ref="A1:S73"/>
  <sheetViews>
    <sheetView topLeftCell="A52" workbookViewId="0">
      <selection activeCell="A66" sqref="A66:XFD66"/>
    </sheetView>
  </sheetViews>
  <sheetFormatPr defaultColWidth="9.1328125" defaultRowHeight="14.25"/>
  <cols>
    <col min="1" max="1" width="9.1328125" style="2"/>
    <col min="2" max="2" width="25.265625" style="2" customWidth="1"/>
    <col min="3" max="3" width="23" style="2" customWidth="1"/>
    <col min="4" max="4" width="9.1328125" style="2"/>
    <col min="5" max="5" width="18.265625" style="2" customWidth="1"/>
    <col min="6" max="6" width="18" style="2" customWidth="1"/>
    <col min="7" max="7" width="9.1328125" style="2"/>
    <col min="8" max="8" width="17.59765625" style="2" customWidth="1"/>
    <col min="9" max="9" width="25.265625" style="2" customWidth="1"/>
    <col min="10" max="10" width="6.1328125" style="2" customWidth="1"/>
    <col min="11" max="11" width="4.59765625" style="2" customWidth="1"/>
    <col min="12" max="12" width="12" style="2" bestFit="1" customWidth="1"/>
    <col min="13" max="13" width="11.1328125" style="2" bestFit="1" customWidth="1"/>
    <col min="14" max="15" width="13.59765625" style="2" bestFit="1" customWidth="1"/>
    <col min="16" max="16" width="13.1328125" style="2" customWidth="1"/>
    <col min="17" max="17" width="11.59765625" style="2" bestFit="1" customWidth="1"/>
    <col min="18" max="19" width="10.3984375" style="2" bestFit="1" customWidth="1"/>
    <col min="20" max="16384" width="9.1328125" style="2"/>
  </cols>
  <sheetData>
    <row r="1" spans="1:17" s="7" customFormat="1" ht="17.649999999999999">
      <c r="A1" s="3" t="s">
        <v>407</v>
      </c>
      <c r="B1" s="4"/>
      <c r="C1" s="4"/>
      <c r="D1" s="4"/>
      <c r="E1" s="5"/>
      <c r="F1" s="5"/>
      <c r="G1" s="6"/>
      <c r="H1" s="6"/>
      <c r="I1" s="6"/>
    </row>
    <row r="2" spans="1:17" s="7" customFormat="1" ht="17.649999999999999">
      <c r="A2" s="8"/>
      <c r="B2" s="4"/>
      <c r="C2" s="4"/>
      <c r="D2" s="4"/>
      <c r="E2" s="5"/>
      <c r="F2" s="5"/>
      <c r="G2" s="6"/>
      <c r="H2" s="6"/>
      <c r="I2" s="6"/>
    </row>
    <row r="3" spans="1:17" s="7" customFormat="1" ht="26.1" customHeight="1">
      <c r="A3" s="9"/>
      <c r="B3" s="10" t="s">
        <v>1</v>
      </c>
      <c r="C3" s="10" t="s">
        <v>2</v>
      </c>
      <c r="D3" s="10" t="s">
        <v>3</v>
      </c>
      <c r="E3" s="11" t="s">
        <v>4</v>
      </c>
      <c r="F3" s="11" t="s">
        <v>5</v>
      </c>
      <c r="G3" s="12" t="s">
        <v>6</v>
      </c>
      <c r="H3" s="10" t="s">
        <v>7</v>
      </c>
      <c r="I3" s="10" t="s">
        <v>8</v>
      </c>
    </row>
    <row r="4" spans="1:17" s="7" customFormat="1" ht="26.1" customHeight="1">
      <c r="A4" s="56" t="s">
        <v>9</v>
      </c>
      <c r="B4" s="14" t="s">
        <v>44</v>
      </c>
      <c r="C4" s="14" t="s">
        <v>45</v>
      </c>
      <c r="D4" s="18" t="s">
        <v>46</v>
      </c>
      <c r="E4" s="28">
        <v>140932.47</v>
      </c>
      <c r="F4" s="28">
        <v>19597</v>
      </c>
      <c r="G4" s="13" t="s">
        <v>30</v>
      </c>
      <c r="H4" s="13" t="s">
        <v>47</v>
      </c>
      <c r="I4" s="24" t="s">
        <v>48</v>
      </c>
      <c r="N4" s="16"/>
      <c r="O4" s="16"/>
      <c r="P4" s="15"/>
      <c r="Q4" s="16"/>
    </row>
    <row r="5" spans="1:17" s="7" customFormat="1" ht="26.1" customHeight="1">
      <c r="A5" s="56" t="s">
        <v>15</v>
      </c>
      <c r="B5" s="14" t="s">
        <v>28</v>
      </c>
      <c r="C5" s="14" t="s">
        <v>29</v>
      </c>
      <c r="D5" s="18" t="s">
        <v>18</v>
      </c>
      <c r="E5" s="28">
        <v>135852.63</v>
      </c>
      <c r="F5" s="28">
        <v>18425</v>
      </c>
      <c r="G5" s="13" t="s">
        <v>30</v>
      </c>
      <c r="H5" s="13" t="s">
        <v>31</v>
      </c>
      <c r="I5" s="22" t="s">
        <v>26</v>
      </c>
      <c r="N5" s="16"/>
      <c r="O5" s="16"/>
      <c r="P5" s="15"/>
      <c r="Q5" s="16"/>
    </row>
    <row r="6" spans="1:17" s="7" customFormat="1" ht="26.1" customHeight="1">
      <c r="A6" s="56" t="s">
        <v>21</v>
      </c>
      <c r="B6" s="57" t="s">
        <v>63</v>
      </c>
      <c r="C6" s="57" t="s">
        <v>64</v>
      </c>
      <c r="D6" s="18" t="s">
        <v>18</v>
      </c>
      <c r="E6" s="23">
        <v>105808.36</v>
      </c>
      <c r="F6" s="23">
        <v>14720</v>
      </c>
      <c r="G6" s="13">
        <v>18</v>
      </c>
      <c r="H6" s="13" t="s">
        <v>65</v>
      </c>
      <c r="I6" s="24" t="s">
        <v>42</v>
      </c>
      <c r="N6" s="16"/>
      <c r="O6" s="16"/>
      <c r="P6" s="15"/>
      <c r="Q6" s="16"/>
    </row>
    <row r="7" spans="1:17" s="7" customFormat="1" ht="26.1" customHeight="1">
      <c r="A7" s="56" t="s">
        <v>27</v>
      </c>
      <c r="B7" s="14" t="s">
        <v>67</v>
      </c>
      <c r="C7" s="14" t="s">
        <v>68</v>
      </c>
      <c r="D7" s="18" t="s">
        <v>69</v>
      </c>
      <c r="E7" s="28">
        <v>90576.37</v>
      </c>
      <c r="F7" s="28">
        <v>18578</v>
      </c>
      <c r="G7" s="13" t="s">
        <v>70</v>
      </c>
      <c r="H7" s="13" t="s">
        <v>65</v>
      </c>
      <c r="I7" s="24" t="s">
        <v>48</v>
      </c>
      <c r="N7" s="16"/>
      <c r="O7" s="16"/>
      <c r="P7" s="15"/>
      <c r="Q7" s="16"/>
    </row>
    <row r="8" spans="1:17" s="7" customFormat="1" ht="26.1" customHeight="1">
      <c r="A8" s="56" t="s">
        <v>32</v>
      </c>
      <c r="B8" s="57" t="s">
        <v>71</v>
      </c>
      <c r="C8" s="57" t="s">
        <v>72</v>
      </c>
      <c r="D8" s="18" t="s">
        <v>18</v>
      </c>
      <c r="E8" s="23">
        <v>81998.850000000006</v>
      </c>
      <c r="F8" s="23">
        <v>12723</v>
      </c>
      <c r="G8" s="13">
        <v>18</v>
      </c>
      <c r="H8" s="13" t="s">
        <v>65</v>
      </c>
      <c r="I8" s="24" t="s">
        <v>54</v>
      </c>
      <c r="N8" s="16"/>
      <c r="O8" s="16"/>
      <c r="P8" s="15"/>
      <c r="Q8" s="16"/>
    </row>
    <row r="9" spans="1:17" s="7" customFormat="1" ht="26.1" customHeight="1">
      <c r="A9" s="56" t="s">
        <v>37</v>
      </c>
      <c r="B9" s="25" t="s">
        <v>56</v>
      </c>
      <c r="C9" s="42" t="s">
        <v>56</v>
      </c>
      <c r="D9" s="18" t="s">
        <v>11</v>
      </c>
      <c r="E9" s="43">
        <v>77882.009999999995</v>
      </c>
      <c r="F9" s="43">
        <v>13144</v>
      </c>
      <c r="G9" s="27" t="s">
        <v>52</v>
      </c>
      <c r="H9" s="19" t="s">
        <v>31</v>
      </c>
      <c r="I9" s="24" t="s">
        <v>57</v>
      </c>
      <c r="M9" s="15"/>
      <c r="Q9" s="16"/>
    </row>
    <row r="10" spans="1:17" s="7" customFormat="1" ht="26.1" customHeight="1">
      <c r="A10" s="56" t="s">
        <v>43</v>
      </c>
      <c r="B10" s="57" t="s">
        <v>10</v>
      </c>
      <c r="C10" s="57" t="s">
        <v>10</v>
      </c>
      <c r="D10" s="18" t="s">
        <v>11</v>
      </c>
      <c r="E10" s="23">
        <v>65291.750000000058</v>
      </c>
      <c r="F10" s="23">
        <v>9591</v>
      </c>
      <c r="G10" s="13" t="s">
        <v>66</v>
      </c>
      <c r="H10" s="59" t="s">
        <v>13</v>
      </c>
      <c r="I10" s="20" t="s">
        <v>14</v>
      </c>
      <c r="Q10" s="16"/>
    </row>
    <row r="11" spans="1:17" s="7" customFormat="1" ht="26.1" customHeight="1">
      <c r="A11" s="56" t="s">
        <v>49</v>
      </c>
      <c r="B11" s="66" t="s">
        <v>118</v>
      </c>
      <c r="C11" s="66" t="s">
        <v>118</v>
      </c>
      <c r="D11" s="18" t="s">
        <v>11</v>
      </c>
      <c r="E11" s="23">
        <v>43302</v>
      </c>
      <c r="F11" s="23">
        <v>8723</v>
      </c>
      <c r="G11" s="23">
        <v>20</v>
      </c>
      <c r="H11" s="17" t="s">
        <v>47</v>
      </c>
      <c r="I11" s="24" t="s">
        <v>107</v>
      </c>
      <c r="N11" s="16"/>
    </row>
    <row r="12" spans="1:17" s="7" customFormat="1" ht="26.1" customHeight="1">
      <c r="A12" s="56" t="s">
        <v>55</v>
      </c>
      <c r="B12" s="25" t="s">
        <v>87</v>
      </c>
      <c r="C12" s="42" t="s">
        <v>88</v>
      </c>
      <c r="D12" s="18" t="s">
        <v>89</v>
      </c>
      <c r="E12" s="43">
        <v>43032.2</v>
      </c>
      <c r="F12" s="43">
        <v>8871</v>
      </c>
      <c r="G12" s="27" t="s">
        <v>90</v>
      </c>
      <c r="H12" s="19" t="s">
        <v>31</v>
      </c>
      <c r="I12" s="24" t="s">
        <v>91</v>
      </c>
      <c r="N12" s="16"/>
    </row>
    <row r="13" spans="1:17" s="7" customFormat="1" ht="26.1" customHeight="1">
      <c r="A13" s="56" t="s">
        <v>58</v>
      </c>
      <c r="B13" s="25" t="s">
        <v>22</v>
      </c>
      <c r="C13" s="42" t="s">
        <v>23</v>
      </c>
      <c r="D13" s="18" t="s">
        <v>18</v>
      </c>
      <c r="E13" s="48">
        <v>37045.86</v>
      </c>
      <c r="F13" s="48">
        <v>5807</v>
      </c>
      <c r="G13" s="27" t="s">
        <v>55</v>
      </c>
      <c r="H13" s="13" t="s">
        <v>25</v>
      </c>
      <c r="I13" s="22" t="s">
        <v>26</v>
      </c>
      <c r="N13" s="16"/>
    </row>
    <row r="14" spans="1:17" s="7" customFormat="1" ht="26.1" customHeight="1">
      <c r="A14" s="56" t="s">
        <v>62</v>
      </c>
      <c r="B14" s="25" t="s">
        <v>38</v>
      </c>
      <c r="C14" s="42" t="s">
        <v>39</v>
      </c>
      <c r="D14" s="18" t="s">
        <v>40</v>
      </c>
      <c r="E14" s="43">
        <v>36603.5</v>
      </c>
      <c r="F14" s="43">
        <v>7231</v>
      </c>
      <c r="G14" s="27" t="s">
        <v>73</v>
      </c>
      <c r="H14" s="13" t="s">
        <v>41</v>
      </c>
      <c r="I14" s="24" t="s">
        <v>42</v>
      </c>
      <c r="N14" s="16"/>
    </row>
    <row r="15" spans="1:17" s="7" customFormat="1" ht="26.1" customHeight="1">
      <c r="A15" s="56" t="s">
        <v>66</v>
      </c>
      <c r="B15" s="26" t="s">
        <v>81</v>
      </c>
      <c r="C15" s="49" t="s">
        <v>82</v>
      </c>
      <c r="D15" s="18" t="s">
        <v>18</v>
      </c>
      <c r="E15" s="54">
        <v>32645.57</v>
      </c>
      <c r="F15" s="54">
        <v>4952</v>
      </c>
      <c r="G15" s="50">
        <v>16</v>
      </c>
      <c r="H15" s="19" t="s">
        <v>83</v>
      </c>
      <c r="I15" s="24" t="s">
        <v>54</v>
      </c>
      <c r="N15" s="16"/>
    </row>
    <row r="16" spans="1:17" s="7" customFormat="1" ht="26.1" customHeight="1">
      <c r="A16" s="56" t="s">
        <v>24</v>
      </c>
      <c r="B16" s="25" t="s">
        <v>33</v>
      </c>
      <c r="C16" s="42" t="s">
        <v>34</v>
      </c>
      <c r="D16" s="18" t="s">
        <v>18</v>
      </c>
      <c r="E16" s="43">
        <v>27662.73</v>
      </c>
      <c r="F16" s="43">
        <v>5455</v>
      </c>
      <c r="G16" s="27" t="s">
        <v>66</v>
      </c>
      <c r="H16" s="13" t="s">
        <v>35</v>
      </c>
      <c r="I16" s="24" t="s">
        <v>36</v>
      </c>
      <c r="N16" s="16"/>
    </row>
    <row r="17" spans="1:16" s="7" customFormat="1" ht="26.1" customHeight="1">
      <c r="A17" s="56" t="s">
        <v>73</v>
      </c>
      <c r="B17" s="55" t="s">
        <v>147</v>
      </c>
      <c r="C17" s="58" t="s">
        <v>148</v>
      </c>
      <c r="D17" s="18" t="s">
        <v>149</v>
      </c>
      <c r="E17" s="43">
        <v>25882.75</v>
      </c>
      <c r="F17" s="43">
        <v>5031</v>
      </c>
      <c r="G17" s="27" t="s">
        <v>55</v>
      </c>
      <c r="H17" s="59" t="s">
        <v>47</v>
      </c>
      <c r="I17" s="24" t="s">
        <v>150</v>
      </c>
      <c r="N17" s="16"/>
    </row>
    <row r="18" spans="1:16" s="7" customFormat="1" ht="26.1" customHeight="1">
      <c r="A18" s="56" t="s">
        <v>30</v>
      </c>
      <c r="B18" s="25" t="s">
        <v>85</v>
      </c>
      <c r="C18" s="42" t="s">
        <v>86</v>
      </c>
      <c r="D18" s="18" t="s">
        <v>18</v>
      </c>
      <c r="E18" s="43">
        <v>25547.57</v>
      </c>
      <c r="F18" s="43">
        <v>4908</v>
      </c>
      <c r="G18" s="27" t="s">
        <v>37</v>
      </c>
      <c r="H18" s="13" t="s">
        <v>61</v>
      </c>
      <c r="I18" s="24" t="s">
        <v>54</v>
      </c>
      <c r="N18" s="16"/>
    </row>
    <row r="19" spans="1:16" s="7" customFormat="1" ht="26.1" customHeight="1">
      <c r="A19" s="56" t="s">
        <v>80</v>
      </c>
      <c r="B19" s="26" t="s">
        <v>132</v>
      </c>
      <c r="C19" s="49" t="s">
        <v>133</v>
      </c>
      <c r="D19" s="18" t="s">
        <v>134</v>
      </c>
      <c r="E19" s="54">
        <v>22034.74</v>
      </c>
      <c r="F19" s="54">
        <v>4344</v>
      </c>
      <c r="G19" s="50">
        <v>19</v>
      </c>
      <c r="H19" s="19" t="s">
        <v>135</v>
      </c>
      <c r="I19" s="37" t="s">
        <v>123</v>
      </c>
      <c r="N19" s="16"/>
    </row>
    <row r="20" spans="1:16" s="7" customFormat="1" ht="26.1" customHeight="1">
      <c r="A20" s="56" t="s">
        <v>84</v>
      </c>
      <c r="B20" s="25" t="s">
        <v>113</v>
      </c>
      <c r="C20" s="42" t="s">
        <v>114</v>
      </c>
      <c r="D20" s="18" t="s">
        <v>115</v>
      </c>
      <c r="E20" s="43">
        <v>19660.28</v>
      </c>
      <c r="F20" s="43">
        <v>3843</v>
      </c>
      <c r="G20" s="27" t="s">
        <v>62</v>
      </c>
      <c r="H20" s="19" t="s">
        <v>83</v>
      </c>
      <c r="I20" s="24" t="s">
        <v>116</v>
      </c>
      <c r="N20" s="16"/>
    </row>
    <row r="21" spans="1:16" s="7" customFormat="1" ht="26.1" customHeight="1">
      <c r="A21" s="56" t="s">
        <v>70</v>
      </c>
      <c r="B21" s="25" t="s">
        <v>108</v>
      </c>
      <c r="C21" s="42" t="s">
        <v>109</v>
      </c>
      <c r="D21" s="18" t="s">
        <v>110</v>
      </c>
      <c r="E21" s="43">
        <v>19264</v>
      </c>
      <c r="F21" s="43">
        <v>3885</v>
      </c>
      <c r="G21" s="27" t="s">
        <v>12</v>
      </c>
      <c r="H21" s="13" t="s">
        <v>111</v>
      </c>
      <c r="I21" s="24" t="s">
        <v>107</v>
      </c>
      <c r="N21" s="16"/>
    </row>
    <row r="22" spans="1:16" s="7" customFormat="1" ht="26.1" customHeight="1">
      <c r="A22" s="56" t="s">
        <v>12</v>
      </c>
      <c r="B22" s="25" t="s">
        <v>152</v>
      </c>
      <c r="C22" s="42" t="s">
        <v>153</v>
      </c>
      <c r="D22" s="18" t="s">
        <v>18</v>
      </c>
      <c r="E22" s="48">
        <v>16670.78</v>
      </c>
      <c r="F22" s="48">
        <v>2835</v>
      </c>
      <c r="G22" s="27" t="s">
        <v>37</v>
      </c>
      <c r="H22" s="13" t="s">
        <v>135</v>
      </c>
      <c r="I22" s="24" t="s">
        <v>154</v>
      </c>
      <c r="N22" s="16"/>
    </row>
    <row r="23" spans="1:16" s="7" customFormat="1" ht="26.1" customHeight="1">
      <c r="A23" s="56" t="s">
        <v>95</v>
      </c>
      <c r="B23" s="25" t="s">
        <v>59</v>
      </c>
      <c r="C23" s="42" t="s">
        <v>60</v>
      </c>
      <c r="D23" s="18" t="s">
        <v>18</v>
      </c>
      <c r="E23" s="43">
        <v>16434.66</v>
      </c>
      <c r="F23" s="43">
        <v>2475</v>
      </c>
      <c r="G23" s="27" t="s">
        <v>49</v>
      </c>
      <c r="H23" s="13" t="s">
        <v>61</v>
      </c>
      <c r="I23" s="24" t="s">
        <v>36</v>
      </c>
      <c r="N23" s="16"/>
    </row>
    <row r="24" spans="1:16" s="7" customFormat="1" ht="26.1" customHeight="1">
      <c r="A24" s="56" t="s">
        <v>52</v>
      </c>
      <c r="B24" s="55" t="s">
        <v>172</v>
      </c>
      <c r="C24" s="58" t="s">
        <v>173</v>
      </c>
      <c r="D24" s="18" t="s">
        <v>122</v>
      </c>
      <c r="E24" s="43">
        <v>15277.2</v>
      </c>
      <c r="F24" s="43">
        <v>2229</v>
      </c>
      <c r="G24" s="27" t="s">
        <v>43</v>
      </c>
      <c r="H24" s="13" t="s">
        <v>65</v>
      </c>
      <c r="I24" s="37" t="s">
        <v>123</v>
      </c>
      <c r="N24" s="16"/>
    </row>
    <row r="25" spans="1:16" s="7" customFormat="1" ht="26.1" customHeight="1">
      <c r="A25" s="56" t="s">
        <v>103</v>
      </c>
      <c r="B25" s="25" t="s">
        <v>166</v>
      </c>
      <c r="C25" s="42" t="s">
        <v>167</v>
      </c>
      <c r="D25" s="18" t="s">
        <v>134</v>
      </c>
      <c r="E25" s="43">
        <v>14822</v>
      </c>
      <c r="F25" s="43">
        <v>2405</v>
      </c>
      <c r="G25" s="27" t="s">
        <v>84</v>
      </c>
      <c r="H25" s="17" t="s">
        <v>65</v>
      </c>
      <c r="I25" s="24" t="s">
        <v>107</v>
      </c>
    </row>
    <row r="26" spans="1:16" s="7" customFormat="1" ht="26.1" customHeight="1">
      <c r="A26" s="56" t="s">
        <v>90</v>
      </c>
      <c r="B26" s="44" t="s">
        <v>104</v>
      </c>
      <c r="C26" s="47" t="s">
        <v>104</v>
      </c>
      <c r="D26" s="44" t="s">
        <v>105</v>
      </c>
      <c r="E26" s="43">
        <v>12230</v>
      </c>
      <c r="F26" s="43">
        <v>2491</v>
      </c>
      <c r="G26" s="53">
        <v>10</v>
      </c>
      <c r="H26" s="67" t="s">
        <v>106</v>
      </c>
      <c r="I26" s="24" t="s">
        <v>107</v>
      </c>
    </row>
    <row r="27" spans="1:16" s="7" customFormat="1" ht="26.1" customHeight="1">
      <c r="A27" s="56" t="s">
        <v>112</v>
      </c>
      <c r="B27" s="55" t="s">
        <v>169</v>
      </c>
      <c r="C27" s="58" t="s">
        <v>170</v>
      </c>
      <c r="D27" s="26" t="s">
        <v>18</v>
      </c>
      <c r="E27" s="43">
        <v>12159.6</v>
      </c>
      <c r="F27" s="43">
        <v>1792</v>
      </c>
      <c r="G27" s="27" t="s">
        <v>62</v>
      </c>
      <c r="H27" s="13" t="s">
        <v>31</v>
      </c>
      <c r="I27" s="24" t="s">
        <v>42</v>
      </c>
    </row>
    <row r="28" spans="1:16" s="7" customFormat="1" ht="26.1" customHeight="1">
      <c r="A28" s="56" t="s">
        <v>117</v>
      </c>
      <c r="B28" s="25" t="s">
        <v>77</v>
      </c>
      <c r="C28" s="42" t="s">
        <v>78</v>
      </c>
      <c r="D28" s="26" t="s">
        <v>18</v>
      </c>
      <c r="E28" s="43">
        <v>9878.4500000000007</v>
      </c>
      <c r="F28" s="43">
        <v>1434</v>
      </c>
      <c r="G28" s="27" t="s">
        <v>55</v>
      </c>
      <c r="H28" s="13" t="s">
        <v>79</v>
      </c>
      <c r="I28" s="24" t="s">
        <v>42</v>
      </c>
      <c r="J28" s="2"/>
      <c r="K28" s="41"/>
      <c r="L28" s="41"/>
      <c r="M28" s="1"/>
      <c r="N28" s="62"/>
      <c r="P28" s="62"/>
    </row>
    <row r="29" spans="1:16" s="7" customFormat="1" ht="26.1" customHeight="1">
      <c r="A29" s="56" t="s">
        <v>119</v>
      </c>
      <c r="B29" s="14" t="s">
        <v>137</v>
      </c>
      <c r="C29" s="14" t="s">
        <v>138</v>
      </c>
      <c r="D29" s="26" t="s">
        <v>18</v>
      </c>
      <c r="E29" s="48">
        <v>8998.0499999999993</v>
      </c>
      <c r="F29" s="48">
        <v>1406</v>
      </c>
      <c r="G29" s="27" t="s">
        <v>70</v>
      </c>
      <c r="H29" s="60" t="s">
        <v>111</v>
      </c>
      <c r="I29" s="24" t="s">
        <v>20</v>
      </c>
      <c r="J29" s="2"/>
      <c r="K29" s="41"/>
      <c r="L29" s="41"/>
      <c r="M29" s="1"/>
      <c r="N29" s="62"/>
      <c r="P29" s="62"/>
    </row>
    <row r="30" spans="1:16" s="7" customFormat="1" ht="26.1" customHeight="1">
      <c r="A30" s="56" t="s">
        <v>124</v>
      </c>
      <c r="B30" s="26" t="s">
        <v>162</v>
      </c>
      <c r="C30" s="49" t="s">
        <v>163</v>
      </c>
      <c r="D30" s="26" t="s">
        <v>164</v>
      </c>
      <c r="E30" s="54">
        <v>6682.27</v>
      </c>
      <c r="F30" s="54">
        <v>1006</v>
      </c>
      <c r="G30" s="50">
        <v>17</v>
      </c>
      <c r="H30" s="65" t="s">
        <v>135</v>
      </c>
      <c r="I30" s="37" t="s">
        <v>123</v>
      </c>
      <c r="J30" s="2"/>
      <c r="K30" s="41"/>
      <c r="L30" s="41"/>
      <c r="M30" s="1"/>
      <c r="N30" s="62"/>
      <c r="P30" s="62"/>
    </row>
    <row r="31" spans="1:16" s="7" customFormat="1" ht="26.1" customHeight="1">
      <c r="A31" s="56" t="s">
        <v>128</v>
      </c>
      <c r="B31" s="55" t="s">
        <v>189</v>
      </c>
      <c r="C31" s="58" t="s">
        <v>190</v>
      </c>
      <c r="D31" s="26" t="s">
        <v>191</v>
      </c>
      <c r="E31" s="43">
        <v>5727.1</v>
      </c>
      <c r="F31" s="43">
        <v>867</v>
      </c>
      <c r="G31" s="27" t="s">
        <v>30</v>
      </c>
      <c r="H31" s="60" t="s">
        <v>111</v>
      </c>
      <c r="I31" s="37" t="s">
        <v>123</v>
      </c>
      <c r="J31" s="2"/>
      <c r="K31" s="41"/>
      <c r="L31" s="46"/>
      <c r="M31" s="1"/>
      <c r="N31" s="62"/>
      <c r="P31" s="62"/>
    </row>
    <row r="32" spans="1:16" s="7" customFormat="1" ht="26.1" customHeight="1">
      <c r="A32" s="56" t="s">
        <v>131</v>
      </c>
      <c r="B32" s="55" t="s">
        <v>193</v>
      </c>
      <c r="C32" s="58" t="s">
        <v>194</v>
      </c>
      <c r="D32" s="26" t="s">
        <v>18</v>
      </c>
      <c r="E32" s="43">
        <v>4083.35</v>
      </c>
      <c r="F32" s="43">
        <v>719</v>
      </c>
      <c r="G32" s="27" t="s">
        <v>84</v>
      </c>
      <c r="H32" s="13" t="s">
        <v>111</v>
      </c>
      <c r="I32" s="24" t="s">
        <v>36</v>
      </c>
      <c r="J32" s="51"/>
      <c r="K32" s="51"/>
      <c r="L32" s="51"/>
      <c r="M32" s="51"/>
      <c r="N32" s="16"/>
    </row>
    <row r="33" spans="1:19" s="7" customFormat="1" ht="26.1" customHeight="1">
      <c r="A33" s="56" t="s">
        <v>136</v>
      </c>
      <c r="B33" s="25" t="s">
        <v>226</v>
      </c>
      <c r="C33" s="42" t="s">
        <v>227</v>
      </c>
      <c r="D33" s="26" t="s">
        <v>228</v>
      </c>
      <c r="E33" s="43">
        <v>4083.35</v>
      </c>
      <c r="F33" s="43">
        <v>719</v>
      </c>
      <c r="G33" s="27" t="s">
        <v>84</v>
      </c>
      <c r="H33" s="13" t="s">
        <v>229</v>
      </c>
      <c r="I33" s="24" t="s">
        <v>36</v>
      </c>
      <c r="J33" s="51"/>
      <c r="K33" s="51"/>
      <c r="L33" s="51"/>
      <c r="M33" s="51"/>
    </row>
    <row r="34" spans="1:19" s="7" customFormat="1" ht="26.1" customHeight="1">
      <c r="A34" s="56" t="s">
        <v>139</v>
      </c>
      <c r="B34" s="25" t="s">
        <v>239</v>
      </c>
      <c r="C34" s="42" t="s">
        <v>240</v>
      </c>
      <c r="D34" s="26" t="s">
        <v>241</v>
      </c>
      <c r="E34" s="48">
        <v>3784.8</v>
      </c>
      <c r="F34" s="48">
        <v>554</v>
      </c>
      <c r="G34" s="27" t="s">
        <v>32</v>
      </c>
      <c r="H34" s="17" t="s">
        <v>65</v>
      </c>
      <c r="I34" s="24" t="s">
        <v>154</v>
      </c>
      <c r="J34" s="51"/>
      <c r="K34" s="2"/>
      <c r="L34" s="2"/>
      <c r="M34" s="2"/>
      <c r="N34" s="15"/>
      <c r="O34" s="1"/>
      <c r="P34" s="2"/>
      <c r="Q34" s="62"/>
      <c r="R34" s="62"/>
    </row>
    <row r="35" spans="1:19" s="7" customFormat="1" ht="26.1" customHeight="1">
      <c r="A35" s="56" t="s">
        <v>142</v>
      </c>
      <c r="B35" s="26" t="s">
        <v>120</v>
      </c>
      <c r="C35" s="49" t="s">
        <v>121</v>
      </c>
      <c r="D35" s="26" t="s">
        <v>122</v>
      </c>
      <c r="E35" s="54">
        <v>3745.45</v>
      </c>
      <c r="F35" s="54">
        <v>551</v>
      </c>
      <c r="G35" s="50">
        <v>7</v>
      </c>
      <c r="H35" s="19" t="s">
        <v>41</v>
      </c>
      <c r="I35" s="37" t="s">
        <v>123</v>
      </c>
      <c r="J35" s="51"/>
      <c r="K35" s="2"/>
      <c r="L35" s="2"/>
      <c r="M35" s="2"/>
      <c r="N35" s="15"/>
      <c r="O35" s="1"/>
      <c r="P35" s="2"/>
      <c r="Q35" s="62"/>
      <c r="R35" s="62"/>
    </row>
    <row r="36" spans="1:19" s="7" customFormat="1" ht="26.1" customHeight="1">
      <c r="A36" s="56" t="s">
        <v>146</v>
      </c>
      <c r="B36" s="44" t="s">
        <v>143</v>
      </c>
      <c r="C36" s="47" t="s">
        <v>144</v>
      </c>
      <c r="D36" s="44" t="s">
        <v>145</v>
      </c>
      <c r="E36" s="43">
        <v>3303</v>
      </c>
      <c r="F36" s="43">
        <v>764</v>
      </c>
      <c r="G36" s="53">
        <v>5</v>
      </c>
      <c r="H36" s="17" t="s">
        <v>79</v>
      </c>
      <c r="I36" s="24" t="s">
        <v>107</v>
      </c>
      <c r="J36" s="51"/>
      <c r="K36" s="2"/>
      <c r="L36" s="2"/>
      <c r="M36" s="2"/>
      <c r="N36" s="15"/>
      <c r="O36" s="1"/>
      <c r="P36" s="2"/>
      <c r="Q36" s="62"/>
      <c r="R36" s="62"/>
    </row>
    <row r="37" spans="1:19" s="7" customFormat="1" ht="26.1" customHeight="1">
      <c r="A37" s="56" t="s">
        <v>151</v>
      </c>
      <c r="B37" s="25" t="s">
        <v>175</v>
      </c>
      <c r="C37" s="42" t="s">
        <v>176</v>
      </c>
      <c r="D37" s="26" t="s">
        <v>122</v>
      </c>
      <c r="E37" s="48">
        <v>3047.63</v>
      </c>
      <c r="F37" s="48">
        <v>628</v>
      </c>
      <c r="G37" s="27" t="s">
        <v>73</v>
      </c>
      <c r="H37" s="13" t="s">
        <v>83</v>
      </c>
      <c r="I37" s="24" t="s">
        <v>48</v>
      </c>
      <c r="J37" s="51"/>
      <c r="K37" s="2"/>
      <c r="L37" s="2"/>
      <c r="M37" s="2"/>
      <c r="N37" s="15"/>
      <c r="O37" s="1"/>
      <c r="P37" s="2"/>
      <c r="Q37" s="62"/>
      <c r="R37" s="62"/>
    </row>
    <row r="38" spans="1:19" s="7" customFormat="1" ht="26.1" customHeight="1">
      <c r="A38" s="56" t="s">
        <v>155</v>
      </c>
      <c r="B38" s="25" t="s">
        <v>96</v>
      </c>
      <c r="C38" s="25" t="s">
        <v>97</v>
      </c>
      <c r="D38" s="26" t="s">
        <v>98</v>
      </c>
      <c r="E38" s="43">
        <v>2565.25</v>
      </c>
      <c r="F38" s="43">
        <v>360</v>
      </c>
      <c r="G38" s="27" t="s">
        <v>21</v>
      </c>
      <c r="H38" s="13" t="s">
        <v>13</v>
      </c>
      <c r="I38" s="24" t="s">
        <v>54</v>
      </c>
      <c r="J38" s="2"/>
      <c r="K38" s="2"/>
      <c r="L38" s="2"/>
      <c r="M38" s="2"/>
      <c r="N38" s="63"/>
      <c r="O38" s="15"/>
      <c r="P38" s="63"/>
      <c r="Q38" s="64"/>
      <c r="R38" s="62"/>
    </row>
    <row r="39" spans="1:19" s="7" customFormat="1" ht="25.9" customHeight="1">
      <c r="A39" s="56" t="s">
        <v>158</v>
      </c>
      <c r="B39" s="14" t="s">
        <v>255</v>
      </c>
      <c r="C39" s="42" t="s">
        <v>256</v>
      </c>
      <c r="D39" s="26" t="s">
        <v>257</v>
      </c>
      <c r="E39" s="48">
        <v>2295.1999999999998</v>
      </c>
      <c r="F39" s="48">
        <v>324</v>
      </c>
      <c r="G39" s="27" t="s">
        <v>37</v>
      </c>
      <c r="H39" s="67" t="s">
        <v>65</v>
      </c>
      <c r="I39" s="22" t="s">
        <v>258</v>
      </c>
      <c r="J39" s="2"/>
      <c r="K39" s="41"/>
      <c r="L39" s="2"/>
      <c r="M39" s="2"/>
      <c r="N39" s="51"/>
      <c r="O39" s="63"/>
      <c r="P39" s="15"/>
      <c r="Q39" s="15"/>
    </row>
    <row r="40" spans="1:19" s="7" customFormat="1" ht="26.1" customHeight="1">
      <c r="A40" s="56" t="s">
        <v>161</v>
      </c>
      <c r="B40" s="25" t="s">
        <v>249</v>
      </c>
      <c r="C40" s="25" t="s">
        <v>250</v>
      </c>
      <c r="D40" s="26" t="s">
        <v>134</v>
      </c>
      <c r="E40" s="43">
        <v>2119.02</v>
      </c>
      <c r="F40" s="43">
        <v>380</v>
      </c>
      <c r="G40" s="27" t="s">
        <v>66</v>
      </c>
      <c r="H40" s="13" t="s">
        <v>47</v>
      </c>
      <c r="I40" s="24" t="s">
        <v>102</v>
      </c>
      <c r="J40" s="41"/>
      <c r="M40" s="15"/>
    </row>
    <row r="41" spans="1:19" s="7" customFormat="1" ht="26.1" customHeight="1">
      <c r="A41" s="56" t="s">
        <v>165</v>
      </c>
      <c r="B41" s="25" t="s">
        <v>231</v>
      </c>
      <c r="C41" s="42" t="s">
        <v>231</v>
      </c>
      <c r="D41" s="26" t="s">
        <v>232</v>
      </c>
      <c r="E41" s="43">
        <v>1682.5</v>
      </c>
      <c r="F41" s="43">
        <v>318</v>
      </c>
      <c r="G41" s="27" t="s">
        <v>27</v>
      </c>
      <c r="H41" s="13" t="s">
        <v>233</v>
      </c>
      <c r="I41" s="24" t="s">
        <v>154</v>
      </c>
      <c r="J41" s="2"/>
      <c r="L41" s="1"/>
      <c r="M41" s="62"/>
      <c r="P41" s="1"/>
      <c r="Q41" s="64"/>
    </row>
    <row r="42" spans="1:19" s="7" customFormat="1" ht="26.1" customHeight="1">
      <c r="A42" s="56" t="s">
        <v>168</v>
      </c>
      <c r="B42" s="25" t="s">
        <v>92</v>
      </c>
      <c r="C42" s="42" t="s">
        <v>93</v>
      </c>
      <c r="D42" s="26" t="s">
        <v>18</v>
      </c>
      <c r="E42" s="48">
        <v>1602.75</v>
      </c>
      <c r="F42" s="48">
        <v>231</v>
      </c>
      <c r="G42" s="27" t="s">
        <v>21</v>
      </c>
      <c r="H42" s="13" t="s">
        <v>94</v>
      </c>
      <c r="I42" s="24" t="s">
        <v>20</v>
      </c>
      <c r="J42" s="51"/>
      <c r="K42" s="51"/>
      <c r="L42" s="51"/>
      <c r="M42" s="51"/>
      <c r="N42" s="15"/>
      <c r="O42" s="1"/>
      <c r="P42" s="63"/>
      <c r="Q42" s="15"/>
      <c r="R42" s="62"/>
    </row>
    <row r="43" spans="1:19" s="7" customFormat="1" ht="26.1" customHeight="1">
      <c r="A43" s="56" t="s">
        <v>171</v>
      </c>
      <c r="B43" s="44" t="s">
        <v>204</v>
      </c>
      <c r="C43" s="47" t="s">
        <v>205</v>
      </c>
      <c r="D43" s="26" t="s">
        <v>122</v>
      </c>
      <c r="E43" s="43">
        <v>1529</v>
      </c>
      <c r="F43" s="43">
        <v>266</v>
      </c>
      <c r="G43" s="53">
        <v>4</v>
      </c>
      <c r="H43" s="17" t="s">
        <v>83</v>
      </c>
      <c r="I43" s="24" t="s">
        <v>107</v>
      </c>
      <c r="J43" s="51"/>
      <c r="K43" s="51"/>
      <c r="L43" s="51"/>
      <c r="M43" s="51"/>
      <c r="N43" s="15"/>
      <c r="O43" s="1"/>
      <c r="P43" s="63"/>
      <c r="Q43" s="15"/>
      <c r="R43" s="62"/>
    </row>
    <row r="44" spans="1:19" s="7" customFormat="1" ht="26.1" customHeight="1">
      <c r="A44" s="56" t="s">
        <v>174</v>
      </c>
      <c r="B44" s="25" t="s">
        <v>280</v>
      </c>
      <c r="C44" s="42" t="s">
        <v>281</v>
      </c>
      <c r="D44" s="26" t="s">
        <v>282</v>
      </c>
      <c r="E44" s="48">
        <v>1343</v>
      </c>
      <c r="F44" s="48">
        <v>267</v>
      </c>
      <c r="G44" s="27" t="s">
        <v>27</v>
      </c>
      <c r="H44" s="17" t="s">
        <v>65</v>
      </c>
      <c r="I44" s="24" t="s">
        <v>154</v>
      </c>
      <c r="J44" s="51"/>
      <c r="K44" s="51"/>
      <c r="L44" s="51"/>
      <c r="M44" s="51"/>
      <c r="N44" s="15"/>
      <c r="O44" s="1"/>
      <c r="P44" s="63"/>
      <c r="Q44" s="15"/>
      <c r="R44" s="62"/>
    </row>
    <row r="45" spans="1:19" s="7" customFormat="1" ht="26.1" customHeight="1">
      <c r="A45" s="56" t="s">
        <v>177</v>
      </c>
      <c r="B45" s="25" t="s">
        <v>223</v>
      </c>
      <c r="C45" s="42" t="s">
        <v>224</v>
      </c>
      <c r="D45" s="26" t="s">
        <v>134</v>
      </c>
      <c r="E45" s="48">
        <v>1284</v>
      </c>
      <c r="F45" s="48">
        <v>205</v>
      </c>
      <c r="G45" s="27" t="s">
        <v>15</v>
      </c>
      <c r="H45" s="13" t="s">
        <v>13</v>
      </c>
      <c r="I45" s="24" t="s">
        <v>154</v>
      </c>
      <c r="J45" s="51"/>
      <c r="K45" s="51"/>
      <c r="L45" s="51"/>
      <c r="M45" s="51"/>
      <c r="N45" s="15"/>
      <c r="O45" s="1"/>
      <c r="P45" s="63"/>
      <c r="Q45" s="15"/>
      <c r="R45" s="62"/>
    </row>
    <row r="46" spans="1:19" s="7" customFormat="1" ht="26.1" customHeight="1">
      <c r="A46" s="56" t="s">
        <v>180</v>
      </c>
      <c r="B46" s="26" t="s">
        <v>260</v>
      </c>
      <c r="C46" s="49" t="s">
        <v>261</v>
      </c>
      <c r="D46" s="26" t="s">
        <v>134</v>
      </c>
      <c r="E46" s="54">
        <v>1104.6999999999998</v>
      </c>
      <c r="F46" s="54">
        <v>239</v>
      </c>
      <c r="G46" s="50">
        <v>4</v>
      </c>
      <c r="H46" s="19" t="s">
        <v>41</v>
      </c>
      <c r="I46" s="24" t="s">
        <v>102</v>
      </c>
      <c r="J46" s="51"/>
      <c r="K46" s="51"/>
      <c r="L46" s="51"/>
      <c r="M46" s="51"/>
      <c r="N46" s="15"/>
      <c r="O46" s="1"/>
      <c r="P46" s="63"/>
      <c r="Q46" s="15"/>
      <c r="R46" s="62"/>
    </row>
    <row r="47" spans="1:19" s="7" customFormat="1" ht="26.1" customHeight="1">
      <c r="A47" s="56" t="s">
        <v>183</v>
      </c>
      <c r="B47" s="25" t="s">
        <v>271</v>
      </c>
      <c r="C47" s="42" t="s">
        <v>272</v>
      </c>
      <c r="D47" s="26" t="s">
        <v>273</v>
      </c>
      <c r="E47" s="48">
        <v>1070</v>
      </c>
      <c r="F47" s="48">
        <v>204</v>
      </c>
      <c r="G47" s="27" t="s">
        <v>21</v>
      </c>
      <c r="H47" s="13" t="s">
        <v>111</v>
      </c>
      <c r="I47" s="24" t="s">
        <v>154</v>
      </c>
      <c r="J47" s="51"/>
      <c r="K47" s="51"/>
      <c r="L47" s="51"/>
      <c r="M47" s="51"/>
      <c r="N47" s="15"/>
      <c r="O47" s="1"/>
      <c r="P47" s="63"/>
      <c r="Q47" s="15"/>
      <c r="R47" s="62"/>
    </row>
    <row r="48" spans="1:19" s="7" customFormat="1" ht="26.1" customHeight="1">
      <c r="A48" s="56" t="s">
        <v>188</v>
      </c>
      <c r="B48" s="25" t="s">
        <v>287</v>
      </c>
      <c r="C48" s="42" t="s">
        <v>288</v>
      </c>
      <c r="D48" s="26" t="s">
        <v>89</v>
      </c>
      <c r="E48" s="48">
        <v>1021</v>
      </c>
      <c r="F48" s="48">
        <v>173</v>
      </c>
      <c r="G48" s="27" t="s">
        <v>9</v>
      </c>
      <c r="H48" s="13" t="s">
        <v>289</v>
      </c>
      <c r="I48" s="24" t="s">
        <v>154</v>
      </c>
      <c r="J48" s="51"/>
      <c r="K48" s="51"/>
      <c r="L48" s="2"/>
      <c r="M48" s="51"/>
      <c r="P48" s="1"/>
      <c r="Q48" s="15"/>
      <c r="R48" s="15"/>
      <c r="S48" s="62"/>
    </row>
    <row r="49" spans="1:19" s="7" customFormat="1" ht="26.1" customHeight="1">
      <c r="A49" s="56" t="s">
        <v>192</v>
      </c>
      <c r="B49" s="35" t="s">
        <v>196</v>
      </c>
      <c r="C49" s="52" t="s">
        <v>197</v>
      </c>
      <c r="D49" s="35" t="s">
        <v>198</v>
      </c>
      <c r="E49" s="45">
        <v>961.97999999999956</v>
      </c>
      <c r="F49" s="45">
        <v>166</v>
      </c>
      <c r="G49" s="36">
        <v>6</v>
      </c>
      <c r="H49" s="38" t="s">
        <v>199</v>
      </c>
      <c r="I49" s="24" t="s">
        <v>91</v>
      </c>
      <c r="J49" s="51"/>
      <c r="K49" s="51"/>
      <c r="L49" s="40"/>
      <c r="M49" s="40"/>
      <c r="N49" s="39"/>
      <c r="O49" s="39"/>
      <c r="P49" s="68"/>
      <c r="Q49" s="40"/>
      <c r="R49" s="40"/>
      <c r="S49" s="62"/>
    </row>
    <row r="50" spans="1:19" s="7" customFormat="1" ht="26.1" customHeight="1">
      <c r="A50" s="56" t="s">
        <v>195</v>
      </c>
      <c r="B50" s="25" t="s">
        <v>125</v>
      </c>
      <c r="C50" s="42" t="s">
        <v>126</v>
      </c>
      <c r="D50" s="26" t="s">
        <v>105</v>
      </c>
      <c r="E50" s="48">
        <v>675.33</v>
      </c>
      <c r="F50" s="48">
        <v>102</v>
      </c>
      <c r="G50" s="27" t="s">
        <v>49</v>
      </c>
      <c r="H50" s="13" t="s">
        <v>111</v>
      </c>
      <c r="I50" s="22" t="s">
        <v>127</v>
      </c>
      <c r="J50" s="51"/>
      <c r="K50" s="51"/>
      <c r="L50" s="51"/>
      <c r="M50" s="51"/>
      <c r="P50" s="63"/>
      <c r="Q50" s="15"/>
      <c r="R50" s="15"/>
      <c r="S50" s="62"/>
    </row>
    <row r="51" spans="1:19" s="7" customFormat="1" ht="26.1" customHeight="1">
      <c r="A51" s="56" t="s">
        <v>200</v>
      </c>
      <c r="B51" s="25" t="s">
        <v>263</v>
      </c>
      <c r="C51" s="25" t="s">
        <v>263</v>
      </c>
      <c r="D51" s="26" t="s">
        <v>11</v>
      </c>
      <c r="E51" s="43">
        <v>631.25</v>
      </c>
      <c r="F51" s="43">
        <v>118</v>
      </c>
      <c r="G51" s="27" t="s">
        <v>15</v>
      </c>
      <c r="H51" s="70" t="s">
        <v>264</v>
      </c>
      <c r="I51" s="24" t="s">
        <v>265</v>
      </c>
      <c r="J51" s="51"/>
      <c r="K51" s="51"/>
      <c r="L51" s="46"/>
      <c r="M51" s="1"/>
      <c r="N51" s="64"/>
      <c r="O51" s="1"/>
      <c r="P51" s="64"/>
      <c r="Q51" s="15"/>
      <c r="R51" s="62"/>
      <c r="S51" s="62"/>
    </row>
    <row r="52" spans="1:19" s="7" customFormat="1" ht="26.1" customHeight="1">
      <c r="A52" s="56" t="s">
        <v>203</v>
      </c>
      <c r="B52" s="25" t="s">
        <v>302</v>
      </c>
      <c r="C52" s="25" t="s">
        <v>303</v>
      </c>
      <c r="D52" s="26" t="s">
        <v>304</v>
      </c>
      <c r="E52" s="48">
        <v>621.27</v>
      </c>
      <c r="F52" s="48">
        <v>152</v>
      </c>
      <c r="G52" s="27" t="s">
        <v>55</v>
      </c>
      <c r="H52" s="60" t="s">
        <v>305</v>
      </c>
      <c r="I52" s="22" t="s">
        <v>306</v>
      </c>
      <c r="J52" s="51"/>
      <c r="K52" s="51"/>
      <c r="L52" s="46"/>
      <c r="M52" s="46"/>
      <c r="P52" s="69"/>
      <c r="S52" s="62"/>
    </row>
    <row r="53" spans="1:19" s="7" customFormat="1" ht="26.1" customHeight="1">
      <c r="A53" s="56" t="s">
        <v>206</v>
      </c>
      <c r="B53" s="26" t="s">
        <v>252</v>
      </c>
      <c r="C53" s="49" t="s">
        <v>253</v>
      </c>
      <c r="D53" s="26" t="s">
        <v>134</v>
      </c>
      <c r="E53" s="54">
        <v>566.86000000000058</v>
      </c>
      <c r="F53" s="54">
        <v>103</v>
      </c>
      <c r="G53" s="50">
        <v>4</v>
      </c>
      <c r="H53" s="19" t="s">
        <v>233</v>
      </c>
      <c r="I53" s="24" t="s">
        <v>91</v>
      </c>
      <c r="J53" s="51"/>
      <c r="K53" s="51"/>
      <c r="L53" s="46"/>
      <c r="M53" s="46"/>
      <c r="P53" s="69"/>
      <c r="S53" s="62"/>
    </row>
    <row r="54" spans="1:19" s="7" customFormat="1" ht="26.1" customHeight="1">
      <c r="A54" s="56" t="s">
        <v>210</v>
      </c>
      <c r="B54" s="25" t="s">
        <v>243</v>
      </c>
      <c r="C54" s="42" t="s">
        <v>244</v>
      </c>
      <c r="D54" s="26" t="s">
        <v>145</v>
      </c>
      <c r="E54" s="48">
        <v>465</v>
      </c>
      <c r="F54" s="48">
        <v>114</v>
      </c>
      <c r="G54" s="27" t="s">
        <v>21</v>
      </c>
      <c r="H54" s="19" t="s">
        <v>41</v>
      </c>
      <c r="I54" s="24" t="s">
        <v>154</v>
      </c>
      <c r="J54" s="41"/>
      <c r="K54" s="2"/>
      <c r="L54" s="51"/>
      <c r="M54" s="2"/>
      <c r="P54" s="63"/>
      <c r="R54" s="15"/>
      <c r="S54" s="62"/>
    </row>
    <row r="55" spans="1:19" s="7" customFormat="1" ht="26.1" customHeight="1">
      <c r="A55" s="56" t="s">
        <v>213</v>
      </c>
      <c r="B55" s="25" t="s">
        <v>294</v>
      </c>
      <c r="C55" s="42" t="s">
        <v>295</v>
      </c>
      <c r="D55" s="26" t="s">
        <v>18</v>
      </c>
      <c r="E55" s="43">
        <v>368</v>
      </c>
      <c r="F55" s="43">
        <v>72</v>
      </c>
      <c r="G55" s="27" t="s">
        <v>9</v>
      </c>
      <c r="H55" s="13" t="s">
        <v>296</v>
      </c>
      <c r="I55" s="24" t="s">
        <v>297</v>
      </c>
      <c r="J55" s="41"/>
      <c r="K55" s="2"/>
      <c r="M55" s="15"/>
      <c r="P55" s="1"/>
      <c r="R55" s="15"/>
      <c r="S55" s="62"/>
    </row>
    <row r="56" spans="1:19" s="7" customFormat="1" ht="26.1" customHeight="1">
      <c r="A56" s="56" t="s">
        <v>218</v>
      </c>
      <c r="B56" s="35" t="s">
        <v>648</v>
      </c>
      <c r="C56" s="52" t="s">
        <v>649</v>
      </c>
      <c r="D56" s="35" t="s">
        <v>650</v>
      </c>
      <c r="E56" s="45">
        <v>365</v>
      </c>
      <c r="F56" s="45">
        <v>73</v>
      </c>
      <c r="G56" s="36">
        <v>1</v>
      </c>
      <c r="H56" s="38" t="s">
        <v>651</v>
      </c>
      <c r="I56" s="77" t="s">
        <v>621</v>
      </c>
      <c r="N56" s="15"/>
      <c r="O56" s="16"/>
    </row>
    <row r="57" spans="1:19" s="7" customFormat="1" ht="26.1" customHeight="1">
      <c r="A57" s="56" t="s">
        <v>222</v>
      </c>
      <c r="B57" s="25" t="s">
        <v>330</v>
      </c>
      <c r="C57" s="42" t="s">
        <v>331</v>
      </c>
      <c r="D57" s="26" t="s">
        <v>332</v>
      </c>
      <c r="E57" s="48">
        <v>349.55</v>
      </c>
      <c r="F57" s="48">
        <v>72</v>
      </c>
      <c r="G57" s="27" t="s">
        <v>37</v>
      </c>
      <c r="H57" s="13" t="s">
        <v>305</v>
      </c>
      <c r="I57" s="22" t="s">
        <v>306</v>
      </c>
      <c r="J57" s="41"/>
      <c r="K57" s="2"/>
      <c r="M57" s="15"/>
      <c r="P57" s="1"/>
      <c r="R57" s="15"/>
      <c r="S57" s="62"/>
    </row>
    <row r="58" spans="1:19" s="7" customFormat="1" ht="26.1" customHeight="1">
      <c r="A58" s="56" t="s">
        <v>225</v>
      </c>
      <c r="B58" s="25" t="s">
        <v>327</v>
      </c>
      <c r="C58" s="25" t="s">
        <v>328</v>
      </c>
      <c r="D58" s="26" t="s">
        <v>145</v>
      </c>
      <c r="E58" s="48">
        <v>298.35000000000002</v>
      </c>
      <c r="F58" s="48">
        <v>67</v>
      </c>
      <c r="G58" s="27" t="s">
        <v>37</v>
      </c>
      <c r="H58" s="13" t="s">
        <v>305</v>
      </c>
      <c r="I58" s="22" t="s">
        <v>306</v>
      </c>
      <c r="J58" s="41"/>
      <c r="K58" s="2"/>
      <c r="L58" s="2"/>
      <c r="M58" s="2"/>
      <c r="N58" s="2"/>
      <c r="O58" s="15"/>
      <c r="P58" s="63"/>
      <c r="Q58" s="64"/>
    </row>
    <row r="59" spans="1:19" s="7" customFormat="1" ht="26.1" customHeight="1">
      <c r="A59" s="56" t="s">
        <v>230</v>
      </c>
      <c r="B59" s="25" t="s">
        <v>342</v>
      </c>
      <c r="C59" s="42" t="s">
        <v>343</v>
      </c>
      <c r="D59" s="26" t="s">
        <v>344</v>
      </c>
      <c r="E59" s="48">
        <v>238.53</v>
      </c>
      <c r="F59" s="48">
        <v>52</v>
      </c>
      <c r="G59" s="27" t="s">
        <v>37</v>
      </c>
      <c r="H59" s="13" t="s">
        <v>305</v>
      </c>
      <c r="I59" s="22" t="s">
        <v>306</v>
      </c>
      <c r="J59" s="2"/>
      <c r="K59" s="61"/>
      <c r="L59" s="51"/>
      <c r="M59" s="51"/>
      <c r="O59" s="2"/>
      <c r="P59" s="2"/>
    </row>
    <row r="60" spans="1:19" s="7" customFormat="1" ht="26.1" customHeight="1">
      <c r="A60" s="56" t="s">
        <v>234</v>
      </c>
      <c r="B60" s="25" t="s">
        <v>346</v>
      </c>
      <c r="C60" s="42" t="s">
        <v>347</v>
      </c>
      <c r="D60" s="26" t="s">
        <v>348</v>
      </c>
      <c r="E60" s="48">
        <v>253.77</v>
      </c>
      <c r="F60" s="48">
        <v>61</v>
      </c>
      <c r="G60" s="27" t="s">
        <v>49</v>
      </c>
      <c r="H60" s="13" t="s">
        <v>305</v>
      </c>
      <c r="I60" s="22" t="s">
        <v>306</v>
      </c>
      <c r="J60" s="41"/>
      <c r="K60" s="2"/>
      <c r="L60" s="1"/>
      <c r="M60" s="62"/>
      <c r="P60" s="1"/>
      <c r="Q60" s="64"/>
    </row>
    <row r="61" spans="1:19" s="7" customFormat="1" ht="26.1" customHeight="1">
      <c r="A61" s="56" t="s">
        <v>238</v>
      </c>
      <c r="B61" s="25" t="s">
        <v>214</v>
      </c>
      <c r="C61" s="42" t="s">
        <v>215</v>
      </c>
      <c r="D61" s="26" t="s">
        <v>216</v>
      </c>
      <c r="E61" s="43">
        <v>214</v>
      </c>
      <c r="F61" s="43">
        <v>38</v>
      </c>
      <c r="G61" s="27" t="s">
        <v>9</v>
      </c>
      <c r="H61" s="13" t="s">
        <v>217</v>
      </c>
      <c r="I61" s="37" t="s">
        <v>123</v>
      </c>
      <c r="J61" s="41"/>
      <c r="K61" s="46"/>
      <c r="L61" s="2"/>
      <c r="M61" s="2"/>
      <c r="N61" s="2"/>
      <c r="O61" s="2"/>
      <c r="P61" s="2"/>
      <c r="Q61" s="2"/>
    </row>
    <row r="62" spans="1:19" s="7" customFormat="1" ht="26.1" customHeight="1">
      <c r="A62" s="56" t="s">
        <v>242</v>
      </c>
      <c r="B62" s="25" t="s">
        <v>312</v>
      </c>
      <c r="C62" s="42" t="s">
        <v>313</v>
      </c>
      <c r="D62" s="26" t="s">
        <v>18</v>
      </c>
      <c r="E62" s="43">
        <v>202.5</v>
      </c>
      <c r="F62" s="43">
        <v>43</v>
      </c>
      <c r="G62" s="27" t="s">
        <v>21</v>
      </c>
      <c r="H62" s="13" t="s">
        <v>269</v>
      </c>
      <c r="I62" s="24" t="s">
        <v>54</v>
      </c>
      <c r="J62" s="41"/>
      <c r="K62" s="46"/>
      <c r="L62" s="2"/>
      <c r="M62" s="2"/>
      <c r="N62" s="2"/>
      <c r="O62" s="2"/>
      <c r="P62" s="2"/>
      <c r="Q62" s="2"/>
      <c r="R62" s="2"/>
    </row>
    <row r="63" spans="1:19" s="7" customFormat="1" ht="26.1" customHeight="1">
      <c r="A63" s="56" t="s">
        <v>245</v>
      </c>
      <c r="B63" s="25" t="s">
        <v>320</v>
      </c>
      <c r="C63" s="42" t="s">
        <v>321</v>
      </c>
      <c r="D63" s="26" t="s">
        <v>18</v>
      </c>
      <c r="E63" s="48">
        <v>199</v>
      </c>
      <c r="F63" s="48">
        <v>45</v>
      </c>
      <c r="G63" s="27" t="s">
        <v>15</v>
      </c>
      <c r="H63" s="13" t="s">
        <v>202</v>
      </c>
      <c r="I63" s="24" t="s">
        <v>20</v>
      </c>
      <c r="J63" s="41"/>
      <c r="K63" s="46"/>
      <c r="L63" s="2"/>
      <c r="M63" s="2"/>
      <c r="N63" s="2"/>
      <c r="O63" s="2"/>
      <c r="P63" s="2"/>
      <c r="Q63" s="2"/>
      <c r="R63" s="2"/>
      <c r="S63" s="2"/>
    </row>
    <row r="64" spans="1:19" s="7" customFormat="1" ht="26.1" customHeight="1">
      <c r="A64" s="56" t="s">
        <v>248</v>
      </c>
      <c r="B64" s="25" t="s">
        <v>644</v>
      </c>
      <c r="C64" s="42" t="s">
        <v>645</v>
      </c>
      <c r="D64" s="26" t="s">
        <v>646</v>
      </c>
      <c r="E64" s="48">
        <v>182.5</v>
      </c>
      <c r="F64" s="48">
        <v>43</v>
      </c>
      <c r="G64" s="27" t="s">
        <v>9</v>
      </c>
      <c r="H64" s="13" t="s">
        <v>647</v>
      </c>
      <c r="I64" s="24" t="s">
        <v>621</v>
      </c>
      <c r="J64" s="2"/>
      <c r="K64" s="2"/>
      <c r="L64" s="15"/>
      <c r="M64" s="15"/>
      <c r="P64" s="68"/>
    </row>
    <row r="65" spans="1:19" s="7" customFormat="1" ht="26.1" customHeight="1">
      <c r="A65" s="56" t="s">
        <v>251</v>
      </c>
      <c r="B65" s="25" t="s">
        <v>362</v>
      </c>
      <c r="C65" s="42" t="s">
        <v>362</v>
      </c>
      <c r="D65" s="26" t="s">
        <v>134</v>
      </c>
      <c r="E65" s="48">
        <v>173</v>
      </c>
      <c r="F65" s="48">
        <v>38</v>
      </c>
      <c r="G65" s="27" t="s">
        <v>9</v>
      </c>
      <c r="H65" s="17" t="s">
        <v>363</v>
      </c>
      <c r="I65" s="22" t="s">
        <v>154</v>
      </c>
      <c r="J65" s="46"/>
      <c r="K65" s="2"/>
      <c r="L65" s="2"/>
      <c r="M65" s="2"/>
      <c r="N65" s="2"/>
      <c r="O65" s="2"/>
      <c r="P65" s="2"/>
      <c r="Q65" s="2"/>
      <c r="R65" s="2"/>
      <c r="S65" s="2"/>
    </row>
    <row r="66" spans="1:19" s="7" customFormat="1" ht="26.1" customHeight="1">
      <c r="A66" s="56" t="s">
        <v>254</v>
      </c>
      <c r="B66" s="78" t="s">
        <v>656</v>
      </c>
      <c r="C66" s="78" t="s">
        <v>657</v>
      </c>
      <c r="D66" s="35" t="s">
        <v>348</v>
      </c>
      <c r="E66" s="45">
        <v>146</v>
      </c>
      <c r="F66" s="45">
        <v>73</v>
      </c>
      <c r="G66" s="36">
        <v>1</v>
      </c>
      <c r="H66" s="38">
        <v>42654</v>
      </c>
      <c r="I66" s="77" t="s">
        <v>621</v>
      </c>
      <c r="J66" s="2"/>
      <c r="K66" s="2"/>
      <c r="L66" s="2"/>
      <c r="M66" s="2"/>
      <c r="N66" s="2"/>
      <c r="O66" s="2"/>
      <c r="P66" s="2"/>
      <c r="Q66" s="2"/>
      <c r="S66" s="2"/>
    </row>
    <row r="67" spans="1:19" s="7" customFormat="1" ht="26.1" customHeight="1">
      <c r="A67" s="56" t="s">
        <v>259</v>
      </c>
      <c r="B67" s="25" t="s">
        <v>315</v>
      </c>
      <c r="C67" s="42" t="s">
        <v>316</v>
      </c>
      <c r="D67" s="26" t="s">
        <v>317</v>
      </c>
      <c r="E67" s="43">
        <v>134.17000000000007</v>
      </c>
      <c r="F67" s="43">
        <v>38</v>
      </c>
      <c r="G67" s="27" t="s">
        <v>15</v>
      </c>
      <c r="H67" s="13" t="s">
        <v>318</v>
      </c>
      <c r="I67" s="24" t="s">
        <v>91</v>
      </c>
      <c r="J67" s="41"/>
      <c r="L67" s="2"/>
      <c r="M67" s="2"/>
      <c r="N67" s="2"/>
      <c r="O67" s="2"/>
      <c r="P67" s="2"/>
      <c r="Q67" s="2"/>
      <c r="R67" s="2"/>
      <c r="S67" s="2"/>
    </row>
    <row r="68" spans="1:19" s="7" customFormat="1" ht="26.1" customHeight="1">
      <c r="A68" s="56" t="s">
        <v>262</v>
      </c>
      <c r="B68" s="25" t="s">
        <v>368</v>
      </c>
      <c r="C68" s="42" t="s">
        <v>369</v>
      </c>
      <c r="D68" s="26" t="s">
        <v>370</v>
      </c>
      <c r="E68" s="48">
        <v>121.95</v>
      </c>
      <c r="F68" s="48">
        <v>32</v>
      </c>
      <c r="G68" s="27" t="s">
        <v>37</v>
      </c>
      <c r="H68" s="13" t="s">
        <v>305</v>
      </c>
      <c r="I68" s="22" t="s">
        <v>306</v>
      </c>
      <c r="J68" s="41"/>
      <c r="L68" s="2"/>
      <c r="M68" s="2"/>
      <c r="N68" s="2"/>
      <c r="O68" s="2"/>
      <c r="P68" s="2"/>
      <c r="Q68" s="2"/>
      <c r="R68" s="2"/>
      <c r="S68" s="2"/>
    </row>
    <row r="69" spans="1:19" s="7" customFormat="1" ht="26.1" customHeight="1">
      <c r="A69" s="56" t="s">
        <v>266</v>
      </c>
      <c r="B69" s="25" t="s">
        <v>308</v>
      </c>
      <c r="C69" s="42" t="s">
        <v>309</v>
      </c>
      <c r="D69" s="26" t="s">
        <v>310</v>
      </c>
      <c r="E69" s="43">
        <v>104</v>
      </c>
      <c r="F69" s="43">
        <v>26</v>
      </c>
      <c r="G69" s="27" t="s">
        <v>9</v>
      </c>
      <c r="H69" s="13" t="s">
        <v>217</v>
      </c>
      <c r="I69" s="37" t="s">
        <v>123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s="7" customFormat="1" ht="26.1" customHeight="1">
      <c r="A70" s="56" t="s">
        <v>270</v>
      </c>
      <c r="B70" s="26" t="s">
        <v>338</v>
      </c>
      <c r="C70" s="49" t="s">
        <v>339</v>
      </c>
      <c r="D70" s="26" t="s">
        <v>145</v>
      </c>
      <c r="E70" s="54">
        <v>73</v>
      </c>
      <c r="F70" s="54">
        <v>13</v>
      </c>
      <c r="G70" s="50">
        <v>1</v>
      </c>
      <c r="H70" s="19" t="s">
        <v>340</v>
      </c>
      <c r="I70" s="24" t="s">
        <v>91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s="7" customFormat="1" ht="24.75" customHeight="1">
      <c r="A71" s="56" t="s">
        <v>274</v>
      </c>
      <c r="B71" s="14" t="s">
        <v>380</v>
      </c>
      <c r="C71" s="14" t="s">
        <v>381</v>
      </c>
      <c r="D71" s="18" t="s">
        <v>382</v>
      </c>
      <c r="E71" s="28">
        <v>69.7</v>
      </c>
      <c r="F71" s="28">
        <v>24</v>
      </c>
      <c r="G71" s="13" t="s">
        <v>37</v>
      </c>
      <c r="H71" s="13" t="s">
        <v>305</v>
      </c>
      <c r="I71" s="22" t="s">
        <v>306</v>
      </c>
      <c r="J71" s="2"/>
      <c r="L71" s="2"/>
      <c r="M71" s="2"/>
      <c r="N71" s="2"/>
      <c r="O71" s="2"/>
      <c r="P71" s="2"/>
      <c r="Q71" s="2"/>
      <c r="R71" s="2"/>
      <c r="S71" s="2"/>
    </row>
    <row r="72" spans="1:19" s="7" customFormat="1" ht="26.1" customHeight="1">
      <c r="B72" s="29"/>
      <c r="C72" s="29"/>
      <c r="D72" s="29"/>
      <c r="E72" s="30"/>
      <c r="F72" s="30"/>
      <c r="G72" s="31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s="7" customFormat="1" ht="26.1" customHeight="1" thickBot="1">
      <c r="B73" s="29"/>
      <c r="C73" s="29"/>
      <c r="D73" s="29"/>
      <c r="E73" s="32">
        <f>SUM(E4:E72)</f>
        <v>1196982.4600000002</v>
      </c>
      <c r="F73" s="32">
        <f>SUM(F4:F72)</f>
        <v>197235</v>
      </c>
      <c r="H73" s="15"/>
      <c r="J73" s="2"/>
      <c r="K73" s="2"/>
      <c r="L73" s="2"/>
      <c r="M73" s="2"/>
      <c r="N73" s="2"/>
      <c r="O73" s="2"/>
      <c r="P73" s="2"/>
      <c r="Q73" s="2"/>
      <c r="R73" s="2"/>
      <c r="S73" s="2"/>
    </row>
  </sheetData>
  <sortState xmlns:xlrd2="http://schemas.microsoft.com/office/spreadsheetml/2017/richdata2" ref="B4:I71">
    <sortCondition descending="1" ref="E4:E71"/>
  </sortState>
  <phoneticPr fontId="2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3B4A9-D5EE-4DFB-8678-D68EA1A061DB}">
  <dimension ref="A1:S70"/>
  <sheetViews>
    <sheetView topLeftCell="A23" workbookViewId="0">
      <selection activeCell="B33" sqref="B33"/>
    </sheetView>
  </sheetViews>
  <sheetFormatPr defaultColWidth="9.1328125" defaultRowHeight="14.25"/>
  <cols>
    <col min="1" max="1" width="9.1328125" style="2"/>
    <col min="2" max="2" width="25.265625" style="2" customWidth="1"/>
    <col min="3" max="3" width="23" style="2" customWidth="1"/>
    <col min="4" max="4" width="9.1328125" style="2"/>
    <col min="5" max="5" width="18.265625" style="2" customWidth="1"/>
    <col min="6" max="6" width="18" style="2" customWidth="1"/>
    <col min="7" max="7" width="9.1328125" style="2"/>
    <col min="8" max="8" width="17.59765625" style="2" customWidth="1"/>
    <col min="9" max="9" width="25.265625" style="2" customWidth="1"/>
    <col min="10" max="10" width="13.59765625" style="2" bestFit="1" customWidth="1"/>
    <col min="11" max="11" width="11.1328125" style="2" bestFit="1" customWidth="1"/>
    <col min="12" max="12" width="13.1328125" style="2" customWidth="1"/>
    <col min="13" max="13" width="13.59765625" style="2" bestFit="1" customWidth="1"/>
    <col min="14" max="14" width="10.3984375" style="2" bestFit="1" customWidth="1"/>
    <col min="15" max="15" width="11.59765625" style="2" bestFit="1" customWidth="1"/>
    <col min="16" max="17" width="10.3984375" style="2" bestFit="1" customWidth="1"/>
    <col min="18" max="16384" width="9.1328125" style="2"/>
  </cols>
  <sheetData>
    <row r="1" spans="1:15" s="7" customFormat="1" ht="17.649999999999999">
      <c r="A1" s="3" t="s">
        <v>408</v>
      </c>
      <c r="B1" s="4"/>
      <c r="C1" s="4"/>
      <c r="D1" s="4"/>
      <c r="E1" s="5"/>
      <c r="F1" s="5"/>
      <c r="G1" s="6"/>
      <c r="H1" s="6"/>
      <c r="I1" s="6"/>
    </row>
    <row r="2" spans="1:15" s="7" customFormat="1" ht="17.649999999999999">
      <c r="A2" s="8"/>
      <c r="B2" s="4"/>
      <c r="C2" s="4"/>
      <c r="D2" s="4"/>
      <c r="E2" s="5"/>
      <c r="F2" s="5"/>
      <c r="G2" s="6"/>
      <c r="H2" s="6"/>
      <c r="I2" s="6"/>
    </row>
    <row r="3" spans="1:15" s="7" customFormat="1" ht="26.1" customHeight="1">
      <c r="A3" s="9"/>
      <c r="B3" s="10" t="s">
        <v>1</v>
      </c>
      <c r="C3" s="10" t="s">
        <v>2</v>
      </c>
      <c r="D3" s="10" t="s">
        <v>3</v>
      </c>
      <c r="E3" s="11" t="s">
        <v>4</v>
      </c>
      <c r="F3" s="11" t="s">
        <v>5</v>
      </c>
      <c r="G3" s="12" t="s">
        <v>6</v>
      </c>
      <c r="H3" s="10" t="s">
        <v>7</v>
      </c>
      <c r="I3" s="10" t="s">
        <v>8</v>
      </c>
    </row>
    <row r="4" spans="1:15" s="7" customFormat="1" ht="26.1" customHeight="1">
      <c r="A4" s="56" t="s">
        <v>9</v>
      </c>
      <c r="B4" s="14" t="s">
        <v>16</v>
      </c>
      <c r="C4" s="14" t="s">
        <v>17</v>
      </c>
      <c r="D4" s="18" t="s">
        <v>18</v>
      </c>
      <c r="E4" s="28">
        <v>322458.07</v>
      </c>
      <c r="F4" s="28">
        <v>45431</v>
      </c>
      <c r="G4" s="13" t="s">
        <v>12</v>
      </c>
      <c r="H4" s="13" t="s">
        <v>19</v>
      </c>
      <c r="I4" s="24" t="s">
        <v>20</v>
      </c>
      <c r="J4" s="16"/>
      <c r="L4" s="15"/>
      <c r="M4" s="16"/>
      <c r="O4" s="16"/>
    </row>
    <row r="5" spans="1:15" s="7" customFormat="1" ht="26.1" customHeight="1">
      <c r="A5" s="56" t="s">
        <v>15</v>
      </c>
      <c r="B5" s="57" t="s">
        <v>50</v>
      </c>
      <c r="C5" s="57" t="s">
        <v>51</v>
      </c>
      <c r="D5" s="18" t="s">
        <v>18</v>
      </c>
      <c r="E5" s="23">
        <v>140736.41</v>
      </c>
      <c r="F5" s="23">
        <v>28265</v>
      </c>
      <c r="G5" s="13" t="s">
        <v>52</v>
      </c>
      <c r="H5" s="59" t="s">
        <v>53</v>
      </c>
      <c r="I5" s="24" t="s">
        <v>54</v>
      </c>
      <c r="J5" s="16"/>
      <c r="L5" s="15"/>
      <c r="M5" s="16"/>
      <c r="O5" s="16"/>
    </row>
    <row r="6" spans="1:15" s="7" customFormat="1" ht="26.1" customHeight="1">
      <c r="A6" s="56" t="s">
        <v>21</v>
      </c>
      <c r="B6" s="14" t="s">
        <v>28</v>
      </c>
      <c r="C6" s="14" t="s">
        <v>29</v>
      </c>
      <c r="D6" s="18" t="s">
        <v>18</v>
      </c>
      <c r="E6" s="28">
        <v>90161.15</v>
      </c>
      <c r="F6" s="28">
        <v>14258</v>
      </c>
      <c r="G6" s="13" t="s">
        <v>55</v>
      </c>
      <c r="H6" s="13" t="s">
        <v>31</v>
      </c>
      <c r="I6" s="22" t="s">
        <v>26</v>
      </c>
      <c r="J6" s="16"/>
      <c r="L6" s="15"/>
      <c r="M6" s="16"/>
      <c r="O6" s="16"/>
    </row>
    <row r="7" spans="1:15" s="7" customFormat="1" ht="26.1" customHeight="1">
      <c r="A7" s="56" t="s">
        <v>27</v>
      </c>
      <c r="B7" s="57" t="s">
        <v>74</v>
      </c>
      <c r="C7" s="57" t="s">
        <v>75</v>
      </c>
      <c r="D7" s="18" t="s">
        <v>18</v>
      </c>
      <c r="E7" s="23">
        <v>72908.570000000007</v>
      </c>
      <c r="F7" s="23">
        <v>14498</v>
      </c>
      <c r="G7" s="13" t="s">
        <v>12</v>
      </c>
      <c r="H7" s="59" t="s">
        <v>76</v>
      </c>
      <c r="I7" s="24" t="s">
        <v>36</v>
      </c>
      <c r="J7" s="16"/>
      <c r="L7" s="15"/>
      <c r="M7" s="16"/>
      <c r="O7" s="16"/>
    </row>
    <row r="8" spans="1:15" s="7" customFormat="1" ht="26.1" customHeight="1">
      <c r="A8" s="56" t="s">
        <v>32</v>
      </c>
      <c r="B8" s="14" t="s">
        <v>56</v>
      </c>
      <c r="C8" s="14" t="s">
        <v>56</v>
      </c>
      <c r="D8" s="18" t="s">
        <v>11</v>
      </c>
      <c r="E8" s="23">
        <v>56804.14</v>
      </c>
      <c r="F8" s="23">
        <v>9439</v>
      </c>
      <c r="G8" s="13" t="s">
        <v>52</v>
      </c>
      <c r="H8" s="19" t="s">
        <v>31</v>
      </c>
      <c r="I8" s="24" t="s">
        <v>57</v>
      </c>
      <c r="J8" s="16"/>
      <c r="L8" s="15"/>
      <c r="M8" s="16"/>
      <c r="O8" s="16"/>
    </row>
    <row r="9" spans="1:15" s="7" customFormat="1" ht="26.1" customHeight="1">
      <c r="A9" s="56" t="s">
        <v>37</v>
      </c>
      <c r="B9" s="14" t="s">
        <v>125</v>
      </c>
      <c r="C9" s="14" t="s">
        <v>126</v>
      </c>
      <c r="D9" s="18" t="s">
        <v>105</v>
      </c>
      <c r="E9" s="28">
        <v>41450.82</v>
      </c>
      <c r="F9" s="28">
        <v>7665</v>
      </c>
      <c r="G9" s="13" t="s">
        <v>24</v>
      </c>
      <c r="H9" s="13" t="s">
        <v>111</v>
      </c>
      <c r="I9" s="22" t="s">
        <v>127</v>
      </c>
      <c r="J9" s="16"/>
      <c r="L9" s="15"/>
      <c r="M9" s="16"/>
      <c r="O9" s="16"/>
    </row>
    <row r="10" spans="1:15" s="7" customFormat="1" ht="26.1" customHeight="1">
      <c r="A10" s="56" t="s">
        <v>43</v>
      </c>
      <c r="B10" s="14" t="s">
        <v>129</v>
      </c>
      <c r="C10" s="14" t="s">
        <v>130</v>
      </c>
      <c r="D10" s="18" t="s">
        <v>18</v>
      </c>
      <c r="E10" s="28">
        <v>38827.89</v>
      </c>
      <c r="F10" s="28">
        <v>6204</v>
      </c>
      <c r="G10" s="13" t="s">
        <v>30</v>
      </c>
      <c r="H10" s="13" t="s">
        <v>76</v>
      </c>
      <c r="I10" s="24" t="s">
        <v>48</v>
      </c>
      <c r="J10" s="16"/>
      <c r="L10" s="15"/>
      <c r="M10" s="16"/>
      <c r="O10" s="16"/>
    </row>
    <row r="11" spans="1:15" s="7" customFormat="1" ht="26.1" customHeight="1">
      <c r="A11" s="56" t="s">
        <v>49</v>
      </c>
      <c r="B11" s="14" t="s">
        <v>108</v>
      </c>
      <c r="C11" s="14" t="s">
        <v>109</v>
      </c>
      <c r="D11" s="18" t="s">
        <v>110</v>
      </c>
      <c r="E11" s="23">
        <v>30334</v>
      </c>
      <c r="F11" s="23">
        <v>6104</v>
      </c>
      <c r="G11" s="13" t="s">
        <v>12</v>
      </c>
      <c r="H11" s="13" t="s">
        <v>111</v>
      </c>
      <c r="I11" s="24" t="s">
        <v>107</v>
      </c>
      <c r="J11" s="16"/>
      <c r="L11" s="15"/>
      <c r="M11" s="16"/>
      <c r="O11" s="16"/>
    </row>
    <row r="12" spans="1:15" s="7" customFormat="1" ht="26.1" customHeight="1">
      <c r="A12" s="56" t="s">
        <v>55</v>
      </c>
      <c r="B12" s="14" t="s">
        <v>140</v>
      </c>
      <c r="C12" s="14" t="s">
        <v>140</v>
      </c>
      <c r="D12" s="18" t="s">
        <v>141</v>
      </c>
      <c r="E12" s="28">
        <v>29417.77</v>
      </c>
      <c r="F12" s="28">
        <v>4782</v>
      </c>
      <c r="G12" s="13" t="s">
        <v>70</v>
      </c>
      <c r="H12" s="13" t="s">
        <v>53</v>
      </c>
      <c r="I12" s="24" t="s">
        <v>48</v>
      </c>
      <c r="J12" s="16"/>
      <c r="L12" s="15"/>
      <c r="M12" s="16"/>
      <c r="O12" s="16"/>
    </row>
    <row r="13" spans="1:15" s="7" customFormat="1" ht="26.1" customHeight="1">
      <c r="A13" s="56" t="s">
        <v>58</v>
      </c>
      <c r="B13" s="14" t="s">
        <v>156</v>
      </c>
      <c r="C13" s="14" t="s">
        <v>157</v>
      </c>
      <c r="D13" s="18" t="s">
        <v>18</v>
      </c>
      <c r="E13" s="28">
        <v>23404.65</v>
      </c>
      <c r="F13" s="28">
        <v>4751</v>
      </c>
      <c r="G13" s="13" t="s">
        <v>84</v>
      </c>
      <c r="H13" s="17" t="s">
        <v>19</v>
      </c>
      <c r="I13" s="24" t="s">
        <v>102</v>
      </c>
      <c r="J13" s="16"/>
      <c r="L13" s="15"/>
      <c r="M13" s="16"/>
      <c r="O13" s="16"/>
    </row>
    <row r="14" spans="1:15" s="7" customFormat="1" ht="26.1" customHeight="1">
      <c r="A14" s="56" t="s">
        <v>62</v>
      </c>
      <c r="B14" s="25" t="s">
        <v>137</v>
      </c>
      <c r="C14" s="42" t="s">
        <v>138</v>
      </c>
      <c r="D14" s="18" t="s">
        <v>18</v>
      </c>
      <c r="E14" s="48">
        <v>20931.650000000001</v>
      </c>
      <c r="F14" s="48">
        <v>3322</v>
      </c>
      <c r="G14" s="27" t="s">
        <v>70</v>
      </c>
      <c r="H14" s="13" t="s">
        <v>111</v>
      </c>
      <c r="I14" s="24" t="s">
        <v>20</v>
      </c>
      <c r="K14" s="15"/>
      <c r="L14" s="16"/>
      <c r="M14" s="15"/>
      <c r="O14" s="16"/>
    </row>
    <row r="15" spans="1:15" s="7" customFormat="1" ht="26.1" customHeight="1">
      <c r="A15" s="56" t="s">
        <v>66</v>
      </c>
      <c r="B15" s="55" t="s">
        <v>159</v>
      </c>
      <c r="C15" s="55" t="s">
        <v>160</v>
      </c>
      <c r="D15" s="18" t="s">
        <v>18</v>
      </c>
      <c r="E15" s="43">
        <v>20378.099999999999</v>
      </c>
      <c r="F15" s="43">
        <v>3149</v>
      </c>
      <c r="G15" s="27" t="s">
        <v>84</v>
      </c>
      <c r="H15" s="59" t="s">
        <v>76</v>
      </c>
      <c r="I15" s="24" t="s">
        <v>36</v>
      </c>
      <c r="K15" s="15"/>
      <c r="L15" s="16"/>
      <c r="M15" s="15"/>
      <c r="O15" s="16"/>
    </row>
    <row r="16" spans="1:15" s="7" customFormat="1" ht="26.1" customHeight="1">
      <c r="A16" s="56" t="s">
        <v>24</v>
      </c>
      <c r="B16" s="25" t="s">
        <v>87</v>
      </c>
      <c r="C16" s="42" t="s">
        <v>88</v>
      </c>
      <c r="D16" s="18" t="s">
        <v>89</v>
      </c>
      <c r="E16" s="43">
        <v>18114.04</v>
      </c>
      <c r="F16" s="43">
        <v>3753</v>
      </c>
      <c r="G16" s="27" t="s">
        <v>80</v>
      </c>
      <c r="H16" s="19" t="s">
        <v>31</v>
      </c>
      <c r="I16" s="24" t="s">
        <v>91</v>
      </c>
      <c r="J16" s="16"/>
      <c r="L16" s="16"/>
      <c r="M16" s="15"/>
    </row>
    <row r="17" spans="1:17" s="7" customFormat="1" ht="26.1" customHeight="1">
      <c r="A17" s="56" t="s">
        <v>73</v>
      </c>
      <c r="B17" s="55" t="s">
        <v>71</v>
      </c>
      <c r="C17" s="58" t="s">
        <v>72</v>
      </c>
      <c r="D17" s="18" t="s">
        <v>18</v>
      </c>
      <c r="E17" s="43">
        <v>13290.85</v>
      </c>
      <c r="F17" s="43">
        <v>2211</v>
      </c>
      <c r="G17" s="27" t="s">
        <v>55</v>
      </c>
      <c r="H17" s="13" t="s">
        <v>65</v>
      </c>
      <c r="I17" s="24" t="s">
        <v>54</v>
      </c>
      <c r="J17" s="16"/>
    </row>
    <row r="18" spans="1:17" s="7" customFormat="1" ht="26.1" customHeight="1">
      <c r="A18" s="56" t="s">
        <v>30</v>
      </c>
      <c r="B18" s="25" t="s">
        <v>44</v>
      </c>
      <c r="C18" s="42" t="s">
        <v>45</v>
      </c>
      <c r="D18" s="18" t="s">
        <v>46</v>
      </c>
      <c r="E18" s="48">
        <v>12546.61</v>
      </c>
      <c r="F18" s="48">
        <v>1836</v>
      </c>
      <c r="G18" s="27" t="s">
        <v>49</v>
      </c>
      <c r="H18" s="13" t="s">
        <v>47</v>
      </c>
      <c r="I18" s="24" t="s">
        <v>48</v>
      </c>
      <c r="J18" s="16"/>
    </row>
    <row r="19" spans="1:17" s="7" customFormat="1" ht="26.1" customHeight="1">
      <c r="A19" s="56" t="s">
        <v>80</v>
      </c>
      <c r="B19" s="25" t="s">
        <v>85</v>
      </c>
      <c r="C19" s="42" t="s">
        <v>86</v>
      </c>
      <c r="D19" s="18" t="s">
        <v>18</v>
      </c>
      <c r="E19" s="43">
        <v>11904.61</v>
      </c>
      <c r="F19" s="43">
        <v>2258</v>
      </c>
      <c r="G19" s="27" t="s">
        <v>32</v>
      </c>
      <c r="H19" s="13" t="s">
        <v>61</v>
      </c>
      <c r="I19" s="24" t="s">
        <v>54</v>
      </c>
      <c r="J19" s="16"/>
    </row>
    <row r="20" spans="1:17" s="7" customFormat="1" ht="26.1" customHeight="1">
      <c r="A20" s="56" t="s">
        <v>84</v>
      </c>
      <c r="B20" s="25" t="s">
        <v>184</v>
      </c>
      <c r="C20" s="42" t="s">
        <v>185</v>
      </c>
      <c r="D20" s="18" t="s">
        <v>186</v>
      </c>
      <c r="E20" s="48">
        <v>11168.39</v>
      </c>
      <c r="F20" s="48">
        <v>2282</v>
      </c>
      <c r="G20" s="27" t="s">
        <v>84</v>
      </c>
      <c r="H20" s="13" t="s">
        <v>187</v>
      </c>
      <c r="I20" s="24" t="s">
        <v>48</v>
      </c>
      <c r="J20" s="16"/>
    </row>
    <row r="21" spans="1:17" s="7" customFormat="1" ht="26.1" customHeight="1">
      <c r="A21" s="56" t="s">
        <v>70</v>
      </c>
      <c r="B21" s="25" t="s">
        <v>211</v>
      </c>
      <c r="C21" s="42" t="s">
        <v>212</v>
      </c>
      <c r="D21" s="18" t="s">
        <v>18</v>
      </c>
      <c r="E21" s="48">
        <v>8213.3799999999992</v>
      </c>
      <c r="F21" s="48">
        <v>1327</v>
      </c>
      <c r="G21" s="27" t="s">
        <v>73</v>
      </c>
      <c r="H21" s="13" t="s">
        <v>187</v>
      </c>
      <c r="I21" s="24" t="s">
        <v>48</v>
      </c>
      <c r="J21" s="16"/>
    </row>
    <row r="22" spans="1:17" s="7" customFormat="1" ht="26.1" customHeight="1">
      <c r="A22" s="56" t="s">
        <v>12</v>
      </c>
      <c r="B22" s="25" t="s">
        <v>67</v>
      </c>
      <c r="C22" s="42" t="s">
        <v>68</v>
      </c>
      <c r="D22" s="26" t="s">
        <v>69</v>
      </c>
      <c r="E22" s="48">
        <v>7358.69</v>
      </c>
      <c r="F22" s="48">
        <v>1507</v>
      </c>
      <c r="G22" s="27" t="s">
        <v>62</v>
      </c>
      <c r="H22" s="13" t="s">
        <v>65</v>
      </c>
      <c r="I22" s="24" t="s">
        <v>48</v>
      </c>
      <c r="J22" s="16"/>
    </row>
    <row r="23" spans="1:17" s="7" customFormat="1" ht="26.1" customHeight="1">
      <c r="A23" s="56" t="s">
        <v>95</v>
      </c>
      <c r="B23" s="55" t="s">
        <v>10</v>
      </c>
      <c r="C23" s="58" t="s">
        <v>10</v>
      </c>
      <c r="D23" s="26" t="s">
        <v>11</v>
      </c>
      <c r="E23" s="43">
        <v>6950.359999999986</v>
      </c>
      <c r="F23" s="43">
        <v>1127</v>
      </c>
      <c r="G23" s="27" t="s">
        <v>55</v>
      </c>
      <c r="H23" s="59" t="s">
        <v>13</v>
      </c>
      <c r="I23" s="24" t="s">
        <v>14</v>
      </c>
      <c r="J23" s="16"/>
    </row>
    <row r="24" spans="1:17" s="7" customFormat="1" ht="26.1" customHeight="1">
      <c r="A24" s="56" t="s">
        <v>52</v>
      </c>
      <c r="B24" s="55" t="s">
        <v>63</v>
      </c>
      <c r="C24" s="58" t="s">
        <v>64</v>
      </c>
      <c r="D24" s="26" t="s">
        <v>18</v>
      </c>
      <c r="E24" s="43">
        <v>6155.99</v>
      </c>
      <c r="F24" s="43">
        <v>1011</v>
      </c>
      <c r="G24" s="27" t="s">
        <v>55</v>
      </c>
      <c r="H24" s="13" t="s">
        <v>65</v>
      </c>
      <c r="I24" s="24" t="s">
        <v>42</v>
      </c>
      <c r="J24" s="16"/>
    </row>
    <row r="25" spans="1:17" s="7" customFormat="1" ht="26.1" customHeight="1">
      <c r="A25" s="56" t="s">
        <v>103</v>
      </c>
      <c r="B25" s="25" t="s">
        <v>219</v>
      </c>
      <c r="C25" s="42" t="s">
        <v>219</v>
      </c>
      <c r="D25" s="26" t="s">
        <v>11</v>
      </c>
      <c r="E25" s="48">
        <v>5676.9</v>
      </c>
      <c r="F25" s="48">
        <v>1175</v>
      </c>
      <c r="G25" s="27" t="s">
        <v>9</v>
      </c>
      <c r="H25" s="13" t="s">
        <v>220</v>
      </c>
      <c r="I25" s="24" t="s">
        <v>221</v>
      </c>
      <c r="J25" s="16"/>
    </row>
    <row r="26" spans="1:17" s="7" customFormat="1" ht="26.1" customHeight="1">
      <c r="A26" s="56" t="s">
        <v>90</v>
      </c>
      <c r="B26" s="55" t="s">
        <v>193</v>
      </c>
      <c r="C26" s="58" t="s">
        <v>194</v>
      </c>
      <c r="D26" s="26" t="s">
        <v>18</v>
      </c>
      <c r="E26" s="43">
        <v>5255.59</v>
      </c>
      <c r="F26" s="43">
        <v>954</v>
      </c>
      <c r="G26" s="27" t="s">
        <v>80</v>
      </c>
      <c r="H26" s="13" t="s">
        <v>111</v>
      </c>
      <c r="I26" s="24" t="s">
        <v>36</v>
      </c>
      <c r="J26" s="16"/>
      <c r="N26" s="1"/>
      <c r="P26" s="15"/>
      <c r="Q26" s="62"/>
    </row>
    <row r="27" spans="1:17" s="7" customFormat="1" ht="26.1" customHeight="1">
      <c r="A27" s="56" t="s">
        <v>112</v>
      </c>
      <c r="B27" s="25" t="s">
        <v>38</v>
      </c>
      <c r="C27" s="25" t="s">
        <v>39</v>
      </c>
      <c r="D27" s="26" t="s">
        <v>40</v>
      </c>
      <c r="E27" s="43">
        <v>4482.01</v>
      </c>
      <c r="F27" s="43">
        <v>903</v>
      </c>
      <c r="G27" s="27" t="s">
        <v>43</v>
      </c>
      <c r="H27" s="60" t="s">
        <v>41</v>
      </c>
      <c r="I27" s="24" t="s">
        <v>42</v>
      </c>
      <c r="N27" s="1"/>
      <c r="P27" s="15"/>
      <c r="Q27" s="62"/>
    </row>
    <row r="28" spans="1:17" s="7" customFormat="1" ht="26.1" customHeight="1">
      <c r="A28" s="56" t="s">
        <v>117</v>
      </c>
      <c r="B28" s="25" t="s">
        <v>235</v>
      </c>
      <c r="C28" s="25" t="s">
        <v>236</v>
      </c>
      <c r="D28" s="26" t="s">
        <v>18</v>
      </c>
      <c r="E28" s="48">
        <v>3921.83</v>
      </c>
      <c r="F28" s="48">
        <v>548</v>
      </c>
      <c r="G28" s="27" t="s">
        <v>37</v>
      </c>
      <c r="H28" s="60" t="s">
        <v>237</v>
      </c>
      <c r="I28" s="22" t="s">
        <v>26</v>
      </c>
      <c r="N28" s="1"/>
      <c r="P28" s="15"/>
      <c r="Q28" s="62"/>
    </row>
    <row r="29" spans="1:17" s="7" customFormat="1" ht="26.1" customHeight="1">
      <c r="A29" s="56" t="s">
        <v>119</v>
      </c>
      <c r="B29" s="55" t="s">
        <v>189</v>
      </c>
      <c r="C29" s="58" t="s">
        <v>190</v>
      </c>
      <c r="D29" s="26" t="s">
        <v>191</v>
      </c>
      <c r="E29" s="43">
        <v>3834.94</v>
      </c>
      <c r="F29" s="43">
        <v>596</v>
      </c>
      <c r="G29" s="27" t="s">
        <v>30</v>
      </c>
      <c r="H29" s="13" t="s">
        <v>111</v>
      </c>
      <c r="I29" s="37" t="s">
        <v>123</v>
      </c>
      <c r="J29" s="62"/>
      <c r="K29" s="1"/>
      <c r="L29" s="62"/>
      <c r="N29" s="1"/>
      <c r="P29" s="15"/>
      <c r="Q29" s="62"/>
    </row>
    <row r="30" spans="1:17" s="7" customFormat="1" ht="26.1" customHeight="1">
      <c r="A30" s="56" t="s">
        <v>124</v>
      </c>
      <c r="B30" s="55" t="s">
        <v>169</v>
      </c>
      <c r="C30" s="58" t="s">
        <v>170</v>
      </c>
      <c r="D30" s="26" t="s">
        <v>18</v>
      </c>
      <c r="E30" s="43">
        <v>3438.15</v>
      </c>
      <c r="F30" s="43">
        <v>585</v>
      </c>
      <c r="G30" s="27" t="s">
        <v>32</v>
      </c>
      <c r="H30" s="13" t="s">
        <v>31</v>
      </c>
      <c r="I30" s="24" t="s">
        <v>42</v>
      </c>
      <c r="J30" s="62"/>
      <c r="K30" s="1"/>
      <c r="L30" s="62"/>
      <c r="N30" s="1"/>
      <c r="P30" s="15"/>
      <c r="Q30" s="62"/>
    </row>
    <row r="31" spans="1:17" s="7" customFormat="1" ht="26.1" customHeight="1">
      <c r="A31" s="56" t="s">
        <v>128</v>
      </c>
      <c r="B31" s="44" t="s">
        <v>246</v>
      </c>
      <c r="C31" s="47" t="s">
        <v>246</v>
      </c>
      <c r="D31" s="26" t="s">
        <v>11</v>
      </c>
      <c r="E31" s="43">
        <v>3088</v>
      </c>
      <c r="F31" s="43">
        <v>551</v>
      </c>
      <c r="G31" s="53">
        <v>12</v>
      </c>
      <c r="H31" s="17" t="s">
        <v>53</v>
      </c>
      <c r="I31" s="24" t="s">
        <v>247</v>
      </c>
      <c r="J31" s="62"/>
      <c r="K31" s="1"/>
      <c r="L31" s="62"/>
    </row>
    <row r="32" spans="1:17" s="7" customFormat="1" ht="26.1" customHeight="1">
      <c r="A32" s="56" t="s">
        <v>131</v>
      </c>
      <c r="B32" s="44" t="s">
        <v>118</v>
      </c>
      <c r="C32" s="44" t="s">
        <v>118</v>
      </c>
      <c r="D32" s="26" t="s">
        <v>11</v>
      </c>
      <c r="E32" s="43">
        <v>2814</v>
      </c>
      <c r="F32" s="43">
        <v>634</v>
      </c>
      <c r="G32" s="53">
        <v>8</v>
      </c>
      <c r="H32" s="17" t="s">
        <v>47</v>
      </c>
      <c r="I32" s="24" t="s">
        <v>107</v>
      </c>
      <c r="J32" s="16"/>
      <c r="K32" s="51"/>
    </row>
    <row r="33" spans="1:19" s="7" customFormat="1" ht="26.1" customHeight="1">
      <c r="A33" s="56" t="s">
        <v>136</v>
      </c>
      <c r="B33" s="25" t="s">
        <v>152</v>
      </c>
      <c r="C33" s="42" t="s">
        <v>153</v>
      </c>
      <c r="D33" s="26" t="s">
        <v>18</v>
      </c>
      <c r="E33" s="48">
        <v>2097</v>
      </c>
      <c r="F33" s="48">
        <v>445</v>
      </c>
      <c r="G33" s="27" t="s">
        <v>15</v>
      </c>
      <c r="H33" s="13" t="s">
        <v>135</v>
      </c>
      <c r="I33" s="24" t="s">
        <v>154</v>
      </c>
      <c r="K33" s="15"/>
    </row>
    <row r="34" spans="1:19" s="7" customFormat="1" ht="26.1" customHeight="1">
      <c r="A34" s="56" t="s">
        <v>139</v>
      </c>
      <c r="B34" s="44" t="s">
        <v>104</v>
      </c>
      <c r="C34" s="47" t="s">
        <v>104</v>
      </c>
      <c r="D34" s="44" t="s">
        <v>105</v>
      </c>
      <c r="E34" s="43">
        <v>2019</v>
      </c>
      <c r="F34" s="43">
        <v>376</v>
      </c>
      <c r="G34" s="53">
        <v>2</v>
      </c>
      <c r="H34" s="17" t="s">
        <v>106</v>
      </c>
      <c r="I34" s="24" t="s">
        <v>107</v>
      </c>
      <c r="K34" s="51"/>
    </row>
    <row r="35" spans="1:19" s="7" customFormat="1" ht="26.1" customHeight="1">
      <c r="A35" s="56" t="s">
        <v>142</v>
      </c>
      <c r="B35" s="25" t="s">
        <v>166</v>
      </c>
      <c r="C35" s="42" t="s">
        <v>167</v>
      </c>
      <c r="D35" s="26" t="s">
        <v>134</v>
      </c>
      <c r="E35" s="43">
        <v>1344</v>
      </c>
      <c r="F35" s="43">
        <v>226</v>
      </c>
      <c r="G35" s="27" t="s">
        <v>21</v>
      </c>
      <c r="H35" s="17" t="s">
        <v>65</v>
      </c>
      <c r="I35" s="24" t="s">
        <v>107</v>
      </c>
      <c r="J35" s="15"/>
      <c r="K35" s="2"/>
      <c r="L35" s="2"/>
      <c r="M35" s="1"/>
      <c r="N35" s="62"/>
      <c r="O35" s="62"/>
    </row>
    <row r="36" spans="1:19" s="7" customFormat="1" ht="26.1" customHeight="1">
      <c r="A36" s="56" t="s">
        <v>146</v>
      </c>
      <c r="B36" s="25" t="s">
        <v>22</v>
      </c>
      <c r="C36" s="42" t="s">
        <v>23</v>
      </c>
      <c r="D36" s="18" t="s">
        <v>18</v>
      </c>
      <c r="E36" s="48">
        <v>1282.3499999999999</v>
      </c>
      <c r="F36" s="48">
        <v>218</v>
      </c>
      <c r="G36" s="27" t="s">
        <v>32</v>
      </c>
      <c r="H36" s="13" t="s">
        <v>25</v>
      </c>
      <c r="I36" s="22" t="s">
        <v>26</v>
      </c>
      <c r="J36" s="15"/>
      <c r="K36" s="2"/>
      <c r="L36" s="2"/>
      <c r="M36" s="1"/>
      <c r="N36" s="62"/>
      <c r="O36" s="62"/>
    </row>
    <row r="37" spans="1:19" s="7" customFormat="1" ht="26.1" customHeight="1">
      <c r="A37" s="56" t="s">
        <v>151</v>
      </c>
      <c r="B37" s="55" t="s">
        <v>284</v>
      </c>
      <c r="C37" s="58" t="s">
        <v>285</v>
      </c>
      <c r="D37" s="18" t="s">
        <v>134</v>
      </c>
      <c r="E37" s="43">
        <v>1101</v>
      </c>
      <c r="F37" s="43">
        <v>171</v>
      </c>
      <c r="G37" s="27" t="s">
        <v>9</v>
      </c>
      <c r="H37" s="13" t="s">
        <v>19</v>
      </c>
      <c r="I37" s="24" t="s">
        <v>278</v>
      </c>
      <c r="J37" s="63"/>
      <c r="K37" s="2"/>
      <c r="L37" s="63"/>
      <c r="M37" s="15"/>
      <c r="N37" s="62"/>
      <c r="O37" s="64"/>
    </row>
    <row r="38" spans="1:19" s="7" customFormat="1" ht="26.1" customHeight="1">
      <c r="A38" s="56" t="s">
        <v>155</v>
      </c>
      <c r="B38" s="14" t="s">
        <v>231</v>
      </c>
      <c r="C38" s="14" t="s">
        <v>231</v>
      </c>
      <c r="D38" s="18" t="s">
        <v>232</v>
      </c>
      <c r="E38" s="23">
        <v>1012</v>
      </c>
      <c r="F38" s="23">
        <v>164</v>
      </c>
      <c r="G38" s="13" t="s">
        <v>15</v>
      </c>
      <c r="H38" s="13" t="s">
        <v>233</v>
      </c>
      <c r="I38" s="24" t="s">
        <v>154</v>
      </c>
      <c r="N38" s="16"/>
      <c r="O38" s="16"/>
      <c r="P38" s="15"/>
      <c r="Q38" s="16"/>
    </row>
    <row r="39" spans="1:19" s="7" customFormat="1" ht="26.1" customHeight="1">
      <c r="A39" s="56" t="s">
        <v>158</v>
      </c>
      <c r="B39" s="25" t="s">
        <v>271</v>
      </c>
      <c r="C39" s="42" t="s">
        <v>272</v>
      </c>
      <c r="D39" s="26" t="s">
        <v>273</v>
      </c>
      <c r="E39" s="48">
        <v>918</v>
      </c>
      <c r="F39" s="48">
        <v>214</v>
      </c>
      <c r="G39" s="27" t="s">
        <v>15</v>
      </c>
      <c r="H39" s="13" t="s">
        <v>111</v>
      </c>
      <c r="I39" s="24" t="s">
        <v>154</v>
      </c>
      <c r="K39" s="62"/>
      <c r="L39" s="1"/>
      <c r="O39" s="64"/>
    </row>
    <row r="40" spans="1:19" s="7" customFormat="1" ht="26.1" customHeight="1">
      <c r="A40" s="56" t="s">
        <v>161</v>
      </c>
      <c r="B40" s="55" t="s">
        <v>291</v>
      </c>
      <c r="C40" s="58" t="s">
        <v>292</v>
      </c>
      <c r="D40" s="26" t="s">
        <v>257</v>
      </c>
      <c r="E40" s="43">
        <v>861.9</v>
      </c>
      <c r="F40" s="43">
        <v>115</v>
      </c>
      <c r="G40" s="27" t="s">
        <v>27</v>
      </c>
      <c r="H40" s="60" t="s">
        <v>19</v>
      </c>
      <c r="I40" s="24" t="s">
        <v>258</v>
      </c>
      <c r="J40" s="51"/>
      <c r="K40" s="2"/>
      <c r="L40" s="15"/>
      <c r="M40" s="63"/>
      <c r="O40" s="15"/>
    </row>
    <row r="41" spans="1:19" s="7" customFormat="1" ht="26.1" customHeight="1">
      <c r="A41" s="56" t="s">
        <v>165</v>
      </c>
      <c r="B41" s="25" t="s">
        <v>633</v>
      </c>
      <c r="C41" s="42" t="s">
        <v>634</v>
      </c>
      <c r="D41" s="35" t="s">
        <v>635</v>
      </c>
      <c r="E41" s="48">
        <v>770</v>
      </c>
      <c r="F41" s="48">
        <v>166</v>
      </c>
      <c r="G41" s="27" t="s">
        <v>9</v>
      </c>
      <c r="H41" s="13" t="s">
        <v>636</v>
      </c>
      <c r="I41" s="24" t="s">
        <v>621</v>
      </c>
      <c r="J41" s="46"/>
      <c r="K41" s="46"/>
      <c r="N41" s="15"/>
      <c r="O41" s="16"/>
    </row>
    <row r="42" spans="1:19" s="7" customFormat="1" ht="26.1" customHeight="1">
      <c r="A42" s="56" t="s">
        <v>168</v>
      </c>
      <c r="B42" s="25" t="s">
        <v>644</v>
      </c>
      <c r="C42" s="42" t="s">
        <v>645</v>
      </c>
      <c r="D42" s="26" t="s">
        <v>646</v>
      </c>
      <c r="E42" s="48">
        <v>691</v>
      </c>
      <c r="F42" s="48">
        <v>173</v>
      </c>
      <c r="G42" s="27" t="s">
        <v>9</v>
      </c>
      <c r="H42" s="13" t="s">
        <v>647</v>
      </c>
      <c r="I42" s="24" t="s">
        <v>621</v>
      </c>
      <c r="J42" s="2"/>
      <c r="K42" s="2"/>
      <c r="L42" s="15"/>
      <c r="M42" s="15"/>
      <c r="P42" s="68"/>
    </row>
    <row r="43" spans="1:19" s="7" customFormat="1" ht="26.1" customHeight="1">
      <c r="A43" s="56" t="s">
        <v>171</v>
      </c>
      <c r="B43" s="18" t="s">
        <v>81</v>
      </c>
      <c r="C43" s="18" t="s">
        <v>82</v>
      </c>
      <c r="D43" s="26" t="s">
        <v>18</v>
      </c>
      <c r="E43" s="54">
        <v>601.9</v>
      </c>
      <c r="F43" s="54">
        <v>99</v>
      </c>
      <c r="G43" s="50">
        <v>5</v>
      </c>
      <c r="H43" s="65" t="s">
        <v>83</v>
      </c>
      <c r="I43" s="24" t="s">
        <v>54</v>
      </c>
      <c r="J43" s="15"/>
      <c r="K43" s="51"/>
      <c r="L43" s="63"/>
      <c r="M43" s="1"/>
      <c r="N43" s="62"/>
      <c r="O43" s="15"/>
    </row>
    <row r="44" spans="1:19" s="7" customFormat="1" ht="26.1" customHeight="1">
      <c r="A44" s="56" t="s">
        <v>174</v>
      </c>
      <c r="B44" s="18" t="s">
        <v>629</v>
      </c>
      <c r="C44" s="18" t="s">
        <v>630</v>
      </c>
      <c r="D44" s="26" t="s">
        <v>631</v>
      </c>
      <c r="E44" s="21">
        <v>584</v>
      </c>
      <c r="F44" s="21">
        <v>270</v>
      </c>
      <c r="G44" s="21">
        <v>1</v>
      </c>
      <c r="H44" s="19" t="s">
        <v>632</v>
      </c>
      <c r="I44" s="24" t="s">
        <v>621</v>
      </c>
      <c r="J44" s="2"/>
      <c r="K44" s="2"/>
      <c r="L44" s="2"/>
      <c r="M44" s="2"/>
      <c r="N44" s="2"/>
      <c r="O44" s="2"/>
      <c r="S44" s="75"/>
    </row>
    <row r="45" spans="1:19" s="7" customFormat="1" ht="26.1" customHeight="1">
      <c r="A45" s="56" t="s">
        <v>177</v>
      </c>
      <c r="B45" s="25" t="s">
        <v>33</v>
      </c>
      <c r="C45" s="42" t="s">
        <v>34</v>
      </c>
      <c r="D45" s="26" t="s">
        <v>18</v>
      </c>
      <c r="E45" s="43">
        <v>575.55999999999995</v>
      </c>
      <c r="F45" s="43">
        <v>118</v>
      </c>
      <c r="G45" s="27" t="s">
        <v>27</v>
      </c>
      <c r="H45" s="60" t="s">
        <v>35</v>
      </c>
      <c r="I45" s="24" t="s">
        <v>36</v>
      </c>
      <c r="J45" s="15"/>
      <c r="K45" s="51"/>
      <c r="L45" s="63"/>
      <c r="M45" s="1"/>
      <c r="N45" s="62"/>
      <c r="O45" s="15"/>
    </row>
    <row r="46" spans="1:19" s="7" customFormat="1" ht="26.1" customHeight="1">
      <c r="A46" s="56" t="s">
        <v>180</v>
      </c>
      <c r="B46" s="14" t="s">
        <v>223</v>
      </c>
      <c r="C46" s="14" t="s">
        <v>224</v>
      </c>
      <c r="D46" s="18" t="s">
        <v>134</v>
      </c>
      <c r="E46" s="23">
        <v>552</v>
      </c>
      <c r="F46" s="23">
        <v>89</v>
      </c>
      <c r="G46" s="13" t="s">
        <v>15</v>
      </c>
      <c r="H46" s="13" t="s">
        <v>13</v>
      </c>
      <c r="I46" s="24" t="s">
        <v>154</v>
      </c>
      <c r="N46" s="16"/>
      <c r="O46" s="16"/>
      <c r="P46" s="15"/>
      <c r="Q46" s="16"/>
    </row>
    <row r="47" spans="1:19" s="7" customFormat="1" ht="26.1" customHeight="1">
      <c r="A47" s="56" t="s">
        <v>183</v>
      </c>
      <c r="B47" s="25" t="s">
        <v>249</v>
      </c>
      <c r="C47" s="42" t="s">
        <v>250</v>
      </c>
      <c r="D47" s="26" t="s">
        <v>134</v>
      </c>
      <c r="E47" s="43">
        <v>459</v>
      </c>
      <c r="F47" s="43">
        <v>79</v>
      </c>
      <c r="G47" s="27" t="s">
        <v>15</v>
      </c>
      <c r="H47" s="60" t="s">
        <v>47</v>
      </c>
      <c r="I47" s="24" t="s">
        <v>102</v>
      </c>
      <c r="J47" s="15"/>
      <c r="K47" s="51"/>
      <c r="L47" s="63"/>
      <c r="M47" s="1"/>
      <c r="N47" s="62"/>
      <c r="O47" s="15"/>
    </row>
    <row r="48" spans="1:19" s="7" customFormat="1" ht="26.1" customHeight="1">
      <c r="A48" s="56" t="s">
        <v>188</v>
      </c>
      <c r="B48" s="18" t="s">
        <v>625</v>
      </c>
      <c r="C48" s="18" t="s">
        <v>626</v>
      </c>
      <c r="D48" s="18" t="s">
        <v>627</v>
      </c>
      <c r="E48" s="21">
        <v>390</v>
      </c>
      <c r="F48" s="21">
        <v>78</v>
      </c>
      <c r="G48" s="21">
        <v>1</v>
      </c>
      <c r="H48" s="19" t="s">
        <v>628</v>
      </c>
      <c r="I48" s="24" t="s">
        <v>621</v>
      </c>
      <c r="M48" s="2"/>
      <c r="N48" s="40"/>
      <c r="O48" s="40"/>
    </row>
    <row r="49" spans="1:17" s="7" customFormat="1" ht="26.1" customHeight="1">
      <c r="A49" s="56" t="s">
        <v>192</v>
      </c>
      <c r="B49" s="26" t="s">
        <v>132</v>
      </c>
      <c r="C49" s="49" t="s">
        <v>133</v>
      </c>
      <c r="D49" s="26" t="s">
        <v>134</v>
      </c>
      <c r="E49" s="54">
        <v>346.54</v>
      </c>
      <c r="F49" s="54">
        <v>66</v>
      </c>
      <c r="G49" s="50">
        <v>4</v>
      </c>
      <c r="H49" s="65" t="s">
        <v>135</v>
      </c>
      <c r="I49" s="37" t="s">
        <v>123</v>
      </c>
      <c r="J49" s="15"/>
      <c r="K49" s="51"/>
      <c r="L49" s="63"/>
      <c r="M49" s="1"/>
      <c r="N49" s="62"/>
      <c r="O49" s="15"/>
    </row>
    <row r="50" spans="1:17" s="7" customFormat="1" ht="26.1" customHeight="1">
      <c r="A50" s="56" t="s">
        <v>195</v>
      </c>
      <c r="B50" s="26" t="s">
        <v>252</v>
      </c>
      <c r="C50" s="49" t="s">
        <v>253</v>
      </c>
      <c r="D50" s="26" t="s">
        <v>134</v>
      </c>
      <c r="E50" s="54">
        <v>317</v>
      </c>
      <c r="F50" s="54">
        <v>66</v>
      </c>
      <c r="G50" s="50">
        <v>1</v>
      </c>
      <c r="H50" s="19" t="s">
        <v>233</v>
      </c>
      <c r="I50" s="24" t="s">
        <v>91</v>
      </c>
      <c r="J50" s="15"/>
      <c r="K50" s="51"/>
      <c r="L50" s="63"/>
      <c r="M50" s="1"/>
      <c r="N50" s="62"/>
      <c r="O50" s="15"/>
    </row>
    <row r="51" spans="1:17" s="7" customFormat="1" ht="26.1" customHeight="1">
      <c r="A51" s="56" t="s">
        <v>200</v>
      </c>
      <c r="B51" s="25" t="s">
        <v>59</v>
      </c>
      <c r="C51" s="42" t="s">
        <v>60</v>
      </c>
      <c r="D51" s="26" t="s">
        <v>18</v>
      </c>
      <c r="E51" s="43">
        <v>282.60000000000002</v>
      </c>
      <c r="F51" s="43">
        <v>45</v>
      </c>
      <c r="G51" s="27" t="s">
        <v>21</v>
      </c>
      <c r="H51" s="13" t="s">
        <v>61</v>
      </c>
      <c r="I51" s="24" t="s">
        <v>36</v>
      </c>
      <c r="J51" s="15"/>
      <c r="K51" s="51"/>
      <c r="L51" s="63"/>
      <c r="M51" s="1"/>
      <c r="N51" s="62"/>
      <c r="O51" s="15"/>
    </row>
    <row r="52" spans="1:17" s="7" customFormat="1" ht="26.1" customHeight="1">
      <c r="A52" s="56" t="s">
        <v>203</v>
      </c>
      <c r="B52" s="25" t="s">
        <v>308</v>
      </c>
      <c r="C52" s="42" t="s">
        <v>309</v>
      </c>
      <c r="D52" s="26" t="s">
        <v>310</v>
      </c>
      <c r="E52" s="43">
        <v>277</v>
      </c>
      <c r="F52" s="43">
        <v>56</v>
      </c>
      <c r="G52" s="27" t="s">
        <v>9</v>
      </c>
      <c r="H52" s="13" t="s">
        <v>217</v>
      </c>
      <c r="I52" s="37" t="s">
        <v>123</v>
      </c>
      <c r="J52" s="15"/>
      <c r="K52" s="51"/>
      <c r="L52" s="63"/>
      <c r="M52" s="1"/>
      <c r="N52" s="62"/>
      <c r="O52" s="15"/>
    </row>
    <row r="53" spans="1:17" s="7" customFormat="1" ht="26.1" customHeight="1">
      <c r="A53" s="56" t="s">
        <v>206</v>
      </c>
      <c r="B53" s="26" t="s">
        <v>352</v>
      </c>
      <c r="C53" s="49" t="s">
        <v>353</v>
      </c>
      <c r="D53" s="26" t="s">
        <v>354</v>
      </c>
      <c r="E53" s="54">
        <v>228</v>
      </c>
      <c r="F53" s="54">
        <v>43</v>
      </c>
      <c r="G53" s="50">
        <v>2</v>
      </c>
      <c r="H53" s="19" t="s">
        <v>76</v>
      </c>
      <c r="I53" s="24" t="s">
        <v>265</v>
      </c>
      <c r="J53" s="15"/>
      <c r="K53" s="51"/>
      <c r="L53" s="63"/>
      <c r="M53" s="1"/>
      <c r="N53" s="62"/>
      <c r="O53" s="15"/>
    </row>
    <row r="54" spans="1:17" s="7" customFormat="1" ht="26.1" customHeight="1">
      <c r="A54" s="56" t="s">
        <v>210</v>
      </c>
      <c r="B54" s="25" t="s">
        <v>294</v>
      </c>
      <c r="C54" s="25" t="s">
        <v>295</v>
      </c>
      <c r="D54" s="26" t="s">
        <v>18</v>
      </c>
      <c r="E54" s="43">
        <v>196</v>
      </c>
      <c r="F54" s="43">
        <v>35</v>
      </c>
      <c r="G54" s="27" t="s">
        <v>9</v>
      </c>
      <c r="H54" s="13" t="s">
        <v>296</v>
      </c>
      <c r="I54" s="24" t="s">
        <v>297</v>
      </c>
      <c r="J54" s="15"/>
      <c r="K54" s="51"/>
      <c r="L54" s="63"/>
      <c r="M54" s="1"/>
      <c r="N54" s="62"/>
      <c r="O54" s="15"/>
    </row>
    <row r="55" spans="1:17" s="7" customFormat="1" ht="26.1" customHeight="1">
      <c r="A55" s="56" t="s">
        <v>213</v>
      </c>
      <c r="B55" s="25" t="s">
        <v>640</v>
      </c>
      <c r="C55" s="42" t="s">
        <v>641</v>
      </c>
      <c r="D55" s="26" t="s">
        <v>642</v>
      </c>
      <c r="E55" s="48">
        <v>185</v>
      </c>
      <c r="F55" s="48">
        <v>37</v>
      </c>
      <c r="G55" s="27" t="s">
        <v>9</v>
      </c>
      <c r="H55" s="13" t="s">
        <v>643</v>
      </c>
      <c r="I55" s="24" t="s">
        <v>621</v>
      </c>
      <c r="J55" s="46"/>
      <c r="K55" s="46"/>
    </row>
    <row r="56" spans="1:17" s="7" customFormat="1" ht="26.1" customHeight="1">
      <c r="A56" s="56" t="s">
        <v>218</v>
      </c>
      <c r="B56" s="25" t="s">
        <v>214</v>
      </c>
      <c r="C56" s="25" t="s">
        <v>215</v>
      </c>
      <c r="D56" s="26" t="s">
        <v>216</v>
      </c>
      <c r="E56" s="43">
        <v>166</v>
      </c>
      <c r="F56" s="43">
        <v>24</v>
      </c>
      <c r="G56" s="27" t="s">
        <v>9</v>
      </c>
      <c r="H56" s="13" t="s">
        <v>217</v>
      </c>
      <c r="I56" s="37" t="s">
        <v>123</v>
      </c>
      <c r="K56" s="15"/>
      <c r="L56" s="1"/>
      <c r="N56" s="15"/>
      <c r="P56" s="62"/>
    </row>
    <row r="57" spans="1:17" s="7" customFormat="1" ht="26.1" customHeight="1">
      <c r="A57" s="56" t="s">
        <v>222</v>
      </c>
      <c r="B57" s="25" t="s">
        <v>302</v>
      </c>
      <c r="C57" s="42" t="s">
        <v>303</v>
      </c>
      <c r="D57" s="26" t="s">
        <v>304</v>
      </c>
      <c r="E57" s="48">
        <v>130.5</v>
      </c>
      <c r="F57" s="48">
        <v>33</v>
      </c>
      <c r="G57" s="27" t="s">
        <v>27</v>
      </c>
      <c r="H57" s="13" t="s">
        <v>305</v>
      </c>
      <c r="I57" s="22" t="s">
        <v>306</v>
      </c>
      <c r="J57" s="2"/>
      <c r="K57" s="2"/>
      <c r="L57" s="2"/>
      <c r="M57" s="2"/>
      <c r="N57" s="2"/>
      <c r="O57" s="2"/>
    </row>
    <row r="58" spans="1:17" s="7" customFormat="1" ht="26.1" customHeight="1">
      <c r="A58" s="56" t="s">
        <v>225</v>
      </c>
      <c r="B58" s="25" t="s">
        <v>327</v>
      </c>
      <c r="C58" s="42" t="s">
        <v>328</v>
      </c>
      <c r="D58" s="26" t="s">
        <v>145</v>
      </c>
      <c r="E58" s="48">
        <v>118</v>
      </c>
      <c r="F58" s="48">
        <v>34</v>
      </c>
      <c r="G58" s="27" t="s">
        <v>21</v>
      </c>
      <c r="H58" s="13" t="s">
        <v>305</v>
      </c>
      <c r="I58" s="22" t="s">
        <v>306</v>
      </c>
      <c r="K58" s="51"/>
      <c r="L58" s="2"/>
      <c r="M58" s="2"/>
    </row>
    <row r="59" spans="1:17" s="7" customFormat="1" ht="25.9" customHeight="1">
      <c r="A59" s="56" t="s">
        <v>230</v>
      </c>
      <c r="B59" s="57" t="s">
        <v>376</v>
      </c>
      <c r="C59" s="58" t="s">
        <v>377</v>
      </c>
      <c r="D59" s="26" t="s">
        <v>134</v>
      </c>
      <c r="E59" s="43">
        <v>100</v>
      </c>
      <c r="F59" s="43">
        <v>20</v>
      </c>
      <c r="G59" s="27" t="s">
        <v>9</v>
      </c>
      <c r="H59" s="70" t="s">
        <v>378</v>
      </c>
      <c r="I59" s="37" t="s">
        <v>123</v>
      </c>
      <c r="K59" s="15"/>
      <c r="L59" s="1"/>
      <c r="N59" s="15"/>
      <c r="P59" s="62"/>
    </row>
    <row r="60" spans="1:17" s="7" customFormat="1" ht="26.1" customHeight="1">
      <c r="A60" s="56" t="s">
        <v>234</v>
      </c>
      <c r="B60" s="26" t="s">
        <v>338</v>
      </c>
      <c r="C60" s="26" t="s">
        <v>339</v>
      </c>
      <c r="D60" s="26" t="s">
        <v>145</v>
      </c>
      <c r="E60" s="54">
        <v>89</v>
      </c>
      <c r="F60" s="54">
        <v>13</v>
      </c>
      <c r="G60" s="50">
        <v>1</v>
      </c>
      <c r="H60" s="19" t="s">
        <v>340</v>
      </c>
      <c r="I60" s="24" t="s">
        <v>91</v>
      </c>
      <c r="J60" s="2"/>
      <c r="K60" s="2"/>
      <c r="L60" s="63"/>
      <c r="M60" s="15"/>
      <c r="O60" s="64"/>
    </row>
    <row r="61" spans="1:17" s="7" customFormat="1" ht="26.1" customHeight="1">
      <c r="A61" s="56" t="s">
        <v>238</v>
      </c>
      <c r="B61" s="25" t="s">
        <v>346</v>
      </c>
      <c r="C61" s="42" t="s">
        <v>347</v>
      </c>
      <c r="D61" s="26" t="s">
        <v>348</v>
      </c>
      <c r="E61" s="48">
        <v>55.5</v>
      </c>
      <c r="F61" s="48">
        <v>16</v>
      </c>
      <c r="G61" s="27" t="s">
        <v>21</v>
      </c>
      <c r="H61" s="13" t="s">
        <v>305</v>
      </c>
      <c r="I61" s="22" t="s">
        <v>306</v>
      </c>
      <c r="J61" s="2"/>
      <c r="K61" s="2"/>
      <c r="L61" s="2"/>
      <c r="M61" s="2"/>
      <c r="O61" s="2"/>
    </row>
    <row r="62" spans="1:17" s="7" customFormat="1" ht="26.1" customHeight="1">
      <c r="A62" s="56" t="s">
        <v>242</v>
      </c>
      <c r="B62" s="25" t="s">
        <v>342</v>
      </c>
      <c r="C62" s="42" t="s">
        <v>343</v>
      </c>
      <c r="D62" s="26" t="s">
        <v>344</v>
      </c>
      <c r="E62" s="48">
        <v>40.999999999999972</v>
      </c>
      <c r="F62" s="48">
        <v>8</v>
      </c>
      <c r="G62" s="27" t="s">
        <v>15</v>
      </c>
      <c r="H62" s="13" t="s">
        <v>305</v>
      </c>
      <c r="I62" s="22" t="s">
        <v>306</v>
      </c>
      <c r="K62" s="62"/>
      <c r="L62" s="1"/>
      <c r="O62" s="64"/>
    </row>
    <row r="63" spans="1:17" s="7" customFormat="1" ht="26.1" customHeight="1">
      <c r="A63" s="56" t="s">
        <v>245</v>
      </c>
      <c r="B63" s="25" t="s">
        <v>77</v>
      </c>
      <c r="C63" s="42" t="s">
        <v>78</v>
      </c>
      <c r="D63" s="26" t="s">
        <v>18</v>
      </c>
      <c r="E63" s="43">
        <v>30</v>
      </c>
      <c r="F63" s="43">
        <v>6</v>
      </c>
      <c r="G63" s="27" t="s">
        <v>9</v>
      </c>
      <c r="H63" s="13" t="s">
        <v>79</v>
      </c>
      <c r="I63" s="24" t="s">
        <v>42</v>
      </c>
      <c r="J63" s="2"/>
      <c r="K63" s="2"/>
      <c r="L63" s="2"/>
      <c r="M63" s="2"/>
      <c r="N63" s="2"/>
      <c r="O63" s="2"/>
      <c r="P63" s="2"/>
      <c r="Q63" s="2"/>
    </row>
    <row r="64" spans="1:17" s="7" customFormat="1" ht="26.1" customHeight="1">
      <c r="A64" s="56" t="s">
        <v>248</v>
      </c>
      <c r="B64" s="26" t="s">
        <v>162</v>
      </c>
      <c r="C64" s="49" t="s">
        <v>163</v>
      </c>
      <c r="D64" s="26" t="s">
        <v>164</v>
      </c>
      <c r="E64" s="54">
        <v>25</v>
      </c>
      <c r="F64" s="54">
        <v>5</v>
      </c>
      <c r="G64" s="50">
        <v>1</v>
      </c>
      <c r="H64" s="19" t="s">
        <v>135</v>
      </c>
      <c r="I64" s="37" t="s">
        <v>123</v>
      </c>
      <c r="J64" s="2"/>
      <c r="K64" s="2"/>
      <c r="L64" s="2"/>
      <c r="M64" s="2"/>
      <c r="N64" s="2"/>
      <c r="O64" s="2"/>
      <c r="P64" s="2"/>
      <c r="Q64" s="2"/>
    </row>
    <row r="65" spans="1:17" s="7" customFormat="1" ht="26.1" customHeight="1">
      <c r="A65" s="56" t="s">
        <v>251</v>
      </c>
      <c r="B65" s="25" t="s">
        <v>380</v>
      </c>
      <c r="C65" s="42" t="s">
        <v>381</v>
      </c>
      <c r="D65" s="26" t="s">
        <v>382</v>
      </c>
      <c r="E65" s="48">
        <v>25</v>
      </c>
      <c r="F65" s="48">
        <v>5</v>
      </c>
      <c r="G65" s="27" t="s">
        <v>9</v>
      </c>
      <c r="H65" s="13" t="s">
        <v>305</v>
      </c>
      <c r="I65" s="22" t="s">
        <v>306</v>
      </c>
      <c r="J65" s="2"/>
      <c r="K65" s="2"/>
      <c r="L65" s="2"/>
      <c r="M65" s="2"/>
      <c r="N65" s="2"/>
      <c r="O65" s="2"/>
      <c r="P65" s="2"/>
      <c r="Q65" s="2"/>
    </row>
    <row r="66" spans="1:17" s="7" customFormat="1" ht="26.1" customHeight="1">
      <c r="A66" s="56" t="s">
        <v>254</v>
      </c>
      <c r="B66" s="25" t="s">
        <v>368</v>
      </c>
      <c r="C66" s="42" t="s">
        <v>369</v>
      </c>
      <c r="D66" s="26" t="s">
        <v>370</v>
      </c>
      <c r="E66" s="48">
        <v>20</v>
      </c>
      <c r="F66" s="48">
        <v>5</v>
      </c>
      <c r="G66" s="27" t="s">
        <v>9</v>
      </c>
      <c r="H66" s="13" t="s">
        <v>305</v>
      </c>
      <c r="I66" s="22" t="s">
        <v>306</v>
      </c>
      <c r="J66" s="2"/>
      <c r="K66" s="2"/>
      <c r="L66" s="2"/>
      <c r="M66" s="2"/>
      <c r="N66" s="2"/>
      <c r="O66" s="2"/>
      <c r="P66" s="2"/>
      <c r="Q66" s="2"/>
    </row>
    <row r="67" spans="1:17" s="7" customFormat="1" ht="26.1" customHeight="1">
      <c r="A67" s="56" t="s">
        <v>259</v>
      </c>
      <c r="B67" s="25" t="s">
        <v>330</v>
      </c>
      <c r="C67" s="42" t="s">
        <v>331</v>
      </c>
      <c r="D67" s="26" t="s">
        <v>332</v>
      </c>
      <c r="E67" s="48">
        <v>15</v>
      </c>
      <c r="F67" s="48">
        <v>3</v>
      </c>
      <c r="G67" s="27" t="s">
        <v>9</v>
      </c>
      <c r="H67" s="13" t="s">
        <v>305</v>
      </c>
      <c r="I67" s="22" t="s">
        <v>306</v>
      </c>
      <c r="J67" s="2"/>
      <c r="K67" s="2"/>
      <c r="L67" s="2"/>
      <c r="M67" s="2"/>
      <c r="N67" s="2"/>
      <c r="O67" s="2"/>
      <c r="P67" s="2"/>
      <c r="Q67" s="2"/>
    </row>
    <row r="68" spans="1:17" s="7" customFormat="1" ht="24.75" customHeight="1">
      <c r="A68" s="56" t="s">
        <v>262</v>
      </c>
      <c r="B68" s="14" t="s">
        <v>263</v>
      </c>
      <c r="C68" s="14" t="s">
        <v>263</v>
      </c>
      <c r="D68" s="18" t="s">
        <v>11</v>
      </c>
      <c r="E68" s="23">
        <v>14</v>
      </c>
      <c r="F68" s="23">
        <v>2</v>
      </c>
      <c r="G68" s="13" t="s">
        <v>9</v>
      </c>
      <c r="H68" s="59" t="s">
        <v>264</v>
      </c>
      <c r="I68" s="24" t="s">
        <v>265</v>
      </c>
      <c r="J68" s="2"/>
      <c r="K68" s="2"/>
      <c r="L68" s="2"/>
      <c r="M68" s="2"/>
      <c r="N68" s="2"/>
      <c r="O68" s="2"/>
      <c r="P68" s="2"/>
      <c r="Q68" s="2"/>
    </row>
    <row r="69" spans="1:17" s="7" customFormat="1" ht="26.1" customHeight="1">
      <c r="B69" s="29"/>
      <c r="C69" s="29"/>
      <c r="D69" s="29"/>
      <c r="E69" s="30"/>
      <c r="F69" s="30"/>
      <c r="G69" s="31"/>
      <c r="J69" s="2"/>
      <c r="K69" s="2"/>
      <c r="L69" s="2"/>
      <c r="M69" s="2"/>
      <c r="N69" s="2"/>
      <c r="O69" s="2"/>
      <c r="P69" s="2"/>
      <c r="Q69" s="2"/>
    </row>
    <row r="70" spans="1:17" s="7" customFormat="1" ht="26.1" customHeight="1" thickBot="1">
      <c r="B70" s="29"/>
      <c r="C70" s="29"/>
      <c r="D70" s="29"/>
      <c r="E70" s="32">
        <f>SUM(E4:E69)</f>
        <v>1033947.4099999999</v>
      </c>
      <c r="F70" s="32">
        <f>SUM(F4:F69)</f>
        <v>174649</v>
      </c>
      <c r="H70" s="15"/>
      <c r="J70" s="2"/>
      <c r="K70" s="2"/>
      <c r="L70" s="2"/>
      <c r="M70" s="2"/>
      <c r="N70" s="2"/>
      <c r="O70" s="2"/>
      <c r="P70" s="2"/>
      <c r="Q70" s="2"/>
    </row>
  </sheetData>
  <sortState xmlns:xlrd2="http://schemas.microsoft.com/office/spreadsheetml/2017/richdata2" ref="B4:I68">
    <sortCondition descending="1" ref="E4:E68"/>
  </sortState>
  <phoneticPr fontId="2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5CB30-7831-411F-9512-473B3560CA2F}">
  <dimension ref="A1:BR93"/>
  <sheetViews>
    <sheetView topLeftCell="A71" workbookViewId="0">
      <selection activeCell="A62" sqref="A62:A91"/>
    </sheetView>
  </sheetViews>
  <sheetFormatPr defaultColWidth="9.1328125" defaultRowHeight="14.25"/>
  <cols>
    <col min="1" max="1" width="9.1328125" style="2"/>
    <col min="2" max="2" width="25.265625" style="2" customWidth="1"/>
    <col min="3" max="3" width="23" style="2" customWidth="1"/>
    <col min="4" max="4" width="9.1328125" style="2"/>
    <col min="5" max="5" width="18.265625" style="2" customWidth="1"/>
    <col min="6" max="6" width="18" style="2" customWidth="1"/>
    <col min="7" max="7" width="9.1328125" style="2"/>
    <col min="8" max="8" width="17.59765625" style="2" customWidth="1"/>
    <col min="9" max="9" width="25.265625" style="2" customWidth="1"/>
    <col min="10" max="10" width="13.59765625" style="2" bestFit="1" customWidth="1"/>
    <col min="11" max="11" width="9.86328125" style="2" customWidth="1"/>
    <col min="12" max="12" width="10.3984375" style="2" bestFit="1" customWidth="1"/>
    <col min="13" max="13" width="10" style="2" customWidth="1"/>
    <col min="14" max="14" width="13.59765625" style="2" bestFit="1" customWidth="1"/>
    <col min="15" max="15" width="11.265625" style="2" bestFit="1" customWidth="1"/>
    <col min="16" max="16" width="11.59765625" style="2" bestFit="1" customWidth="1"/>
    <col min="17" max="17" width="10.3984375" style="2" bestFit="1" customWidth="1"/>
    <col min="18" max="16384" width="9.1328125" style="2"/>
  </cols>
  <sheetData>
    <row r="1" spans="1:16" s="7" customFormat="1" ht="17.649999999999999">
      <c r="A1" s="3" t="s">
        <v>409</v>
      </c>
      <c r="B1" s="4"/>
      <c r="C1" s="4"/>
      <c r="D1" s="4"/>
      <c r="E1" s="5"/>
      <c r="F1" s="5"/>
      <c r="G1" s="6"/>
      <c r="H1" s="6"/>
      <c r="I1" s="6"/>
    </row>
    <row r="2" spans="1:16" s="7" customFormat="1" ht="17.649999999999999">
      <c r="A2" s="8"/>
      <c r="B2" s="4"/>
      <c r="C2" s="4"/>
      <c r="D2" s="4"/>
      <c r="E2" s="5"/>
      <c r="F2" s="5"/>
      <c r="G2" s="6"/>
      <c r="H2" s="6"/>
      <c r="I2" s="6"/>
    </row>
    <row r="3" spans="1:16" s="7" customFormat="1" ht="26.1" customHeight="1">
      <c r="A3" s="9"/>
      <c r="B3" s="10" t="s">
        <v>1</v>
      </c>
      <c r="C3" s="10" t="s">
        <v>2</v>
      </c>
      <c r="D3" s="10" t="s">
        <v>3</v>
      </c>
      <c r="E3" s="11" t="s">
        <v>4</v>
      </c>
      <c r="F3" s="11" t="s">
        <v>5</v>
      </c>
      <c r="G3" s="12" t="s">
        <v>6</v>
      </c>
      <c r="H3" s="10" t="s">
        <v>7</v>
      </c>
      <c r="I3" s="10" t="s">
        <v>8</v>
      </c>
    </row>
    <row r="4" spans="1:16" s="7" customFormat="1" ht="26.1" customHeight="1">
      <c r="A4" s="56" t="s">
        <v>9</v>
      </c>
      <c r="B4" s="57" t="s">
        <v>429</v>
      </c>
      <c r="C4" s="57" t="s">
        <v>428</v>
      </c>
      <c r="D4" s="18" t="s">
        <v>430</v>
      </c>
      <c r="E4" s="23">
        <v>296888</v>
      </c>
      <c r="F4" s="23">
        <v>57560</v>
      </c>
      <c r="G4" s="13" t="s">
        <v>12</v>
      </c>
      <c r="H4" s="59" t="s">
        <v>237</v>
      </c>
      <c r="I4" s="24" t="s">
        <v>42</v>
      </c>
      <c r="J4" s="16"/>
      <c r="M4" s="15"/>
      <c r="N4" s="16"/>
      <c r="O4" s="16"/>
      <c r="P4" s="16"/>
    </row>
    <row r="5" spans="1:16" s="7" customFormat="1" ht="26.1" customHeight="1">
      <c r="A5" s="56" t="s">
        <v>15</v>
      </c>
      <c r="B5" s="14" t="s">
        <v>411</v>
      </c>
      <c r="C5" s="14" t="s">
        <v>410</v>
      </c>
      <c r="D5" s="18" t="s">
        <v>98</v>
      </c>
      <c r="E5" s="28">
        <v>246731.15</v>
      </c>
      <c r="F5" s="28">
        <v>33668</v>
      </c>
      <c r="G5" s="13" t="s">
        <v>80</v>
      </c>
      <c r="H5" s="13" t="s">
        <v>419</v>
      </c>
      <c r="I5" s="24" t="s">
        <v>20</v>
      </c>
      <c r="J5" s="16"/>
      <c r="M5" s="15"/>
      <c r="N5" s="16"/>
      <c r="O5" s="16"/>
      <c r="P5" s="16"/>
    </row>
    <row r="6" spans="1:16" s="7" customFormat="1" ht="26.1" customHeight="1">
      <c r="A6" s="56" t="s">
        <v>21</v>
      </c>
      <c r="B6" s="57" t="s">
        <v>437</v>
      </c>
      <c r="C6" s="57" t="s">
        <v>436</v>
      </c>
      <c r="D6" s="18" t="s">
        <v>18</v>
      </c>
      <c r="E6" s="23">
        <v>144024</v>
      </c>
      <c r="F6" s="23">
        <v>20648</v>
      </c>
      <c r="G6" s="13" t="s">
        <v>80</v>
      </c>
      <c r="H6" s="59" t="s">
        <v>220</v>
      </c>
      <c r="I6" s="24" t="s">
        <v>42</v>
      </c>
      <c r="J6" s="16"/>
      <c r="M6" s="15"/>
      <c r="N6" s="16"/>
      <c r="O6" s="16"/>
      <c r="P6" s="16"/>
    </row>
    <row r="7" spans="1:16" s="7" customFormat="1" ht="26.1" customHeight="1">
      <c r="A7" s="56" t="s">
        <v>27</v>
      </c>
      <c r="B7" s="14" t="s">
        <v>412</v>
      </c>
      <c r="C7" s="14" t="s">
        <v>412</v>
      </c>
      <c r="D7" s="18" t="s">
        <v>11</v>
      </c>
      <c r="E7" s="28">
        <v>104970.54</v>
      </c>
      <c r="F7" s="28">
        <v>24544</v>
      </c>
      <c r="G7" s="13" t="s">
        <v>95</v>
      </c>
      <c r="H7" s="13" t="s">
        <v>220</v>
      </c>
      <c r="I7" s="24" t="s">
        <v>48</v>
      </c>
      <c r="J7" s="16"/>
      <c r="M7" s="15"/>
      <c r="N7" s="16"/>
      <c r="O7" s="16"/>
      <c r="P7" s="16"/>
    </row>
    <row r="8" spans="1:16" s="7" customFormat="1" ht="26.1" customHeight="1">
      <c r="A8" s="56" t="s">
        <v>32</v>
      </c>
      <c r="B8" s="57" t="s">
        <v>50</v>
      </c>
      <c r="C8" s="57" t="s">
        <v>51</v>
      </c>
      <c r="D8" s="18" t="s">
        <v>18</v>
      </c>
      <c r="E8" s="23">
        <v>99204.59</v>
      </c>
      <c r="F8" s="23">
        <v>19903</v>
      </c>
      <c r="G8" s="13" t="s">
        <v>55</v>
      </c>
      <c r="H8" s="59" t="s">
        <v>53</v>
      </c>
      <c r="I8" s="24" t="s">
        <v>54</v>
      </c>
      <c r="J8" s="16"/>
      <c r="M8" s="15"/>
      <c r="N8" s="16"/>
      <c r="O8" s="16"/>
      <c r="P8" s="16"/>
    </row>
    <row r="9" spans="1:16" s="7" customFormat="1" ht="26.1" customHeight="1">
      <c r="A9" s="56" t="s">
        <v>37</v>
      </c>
      <c r="B9" s="14" t="s">
        <v>235</v>
      </c>
      <c r="C9" s="14" t="s">
        <v>236</v>
      </c>
      <c r="D9" s="18" t="s">
        <v>18</v>
      </c>
      <c r="E9" s="28">
        <v>94785.39</v>
      </c>
      <c r="F9" s="28">
        <v>13299</v>
      </c>
      <c r="G9" s="13" t="s">
        <v>73</v>
      </c>
      <c r="H9" s="13" t="s">
        <v>237</v>
      </c>
      <c r="I9" s="22" t="s">
        <v>26</v>
      </c>
      <c r="J9" s="16"/>
      <c r="M9" s="15"/>
      <c r="N9" s="16"/>
      <c r="O9" s="16"/>
      <c r="P9" s="16"/>
    </row>
    <row r="10" spans="1:16" s="7" customFormat="1" ht="26.1" customHeight="1">
      <c r="A10" s="56" t="s">
        <v>43</v>
      </c>
      <c r="B10" s="57" t="s">
        <v>74</v>
      </c>
      <c r="C10" s="57" t="s">
        <v>75</v>
      </c>
      <c r="D10" s="18" t="s">
        <v>18</v>
      </c>
      <c r="E10" s="23">
        <v>76218.429999999993</v>
      </c>
      <c r="F10" s="23">
        <v>15217</v>
      </c>
      <c r="G10" s="13" t="s">
        <v>49</v>
      </c>
      <c r="H10" s="59" t="s">
        <v>76</v>
      </c>
      <c r="I10" s="24" t="s">
        <v>36</v>
      </c>
      <c r="J10" s="16"/>
      <c r="M10" s="15"/>
      <c r="N10" s="16"/>
      <c r="O10" s="16"/>
      <c r="P10" s="16"/>
    </row>
    <row r="11" spans="1:16" s="7" customFormat="1" ht="26.1" customHeight="1">
      <c r="A11" s="56" t="s">
        <v>49</v>
      </c>
      <c r="B11" s="57" t="s">
        <v>443</v>
      </c>
      <c r="C11" s="57" t="s">
        <v>442</v>
      </c>
      <c r="D11" s="18" t="s">
        <v>18</v>
      </c>
      <c r="E11" s="23">
        <v>57402</v>
      </c>
      <c r="F11" s="23">
        <v>8784</v>
      </c>
      <c r="G11" s="13" t="s">
        <v>80</v>
      </c>
      <c r="H11" s="59" t="s">
        <v>419</v>
      </c>
      <c r="I11" s="24" t="s">
        <v>36</v>
      </c>
      <c r="J11" s="16"/>
      <c r="M11" s="15"/>
      <c r="N11" s="16"/>
      <c r="O11" s="16"/>
      <c r="P11" s="16"/>
    </row>
    <row r="12" spans="1:16" s="7" customFormat="1" ht="26.1" customHeight="1">
      <c r="A12" s="56" t="s">
        <v>55</v>
      </c>
      <c r="B12" s="14" t="s">
        <v>16</v>
      </c>
      <c r="C12" s="14" t="s">
        <v>17</v>
      </c>
      <c r="D12" s="18" t="s">
        <v>18</v>
      </c>
      <c r="E12" s="28">
        <v>44632.88</v>
      </c>
      <c r="F12" s="28">
        <v>7025</v>
      </c>
      <c r="G12" s="13" t="s">
        <v>43</v>
      </c>
      <c r="H12" s="13" t="s">
        <v>19</v>
      </c>
      <c r="I12" s="24" t="s">
        <v>20</v>
      </c>
      <c r="J12" s="16"/>
      <c r="M12" s="15"/>
      <c r="N12" s="16"/>
      <c r="O12" s="16"/>
      <c r="P12" s="16"/>
    </row>
    <row r="13" spans="1:16" s="7" customFormat="1" ht="26.1" customHeight="1">
      <c r="A13" s="56" t="s">
        <v>58</v>
      </c>
      <c r="B13" s="57" t="s">
        <v>432</v>
      </c>
      <c r="C13" s="57" t="s">
        <v>431</v>
      </c>
      <c r="D13" s="18" t="s">
        <v>257</v>
      </c>
      <c r="E13" s="23">
        <v>44369</v>
      </c>
      <c r="F13" s="23">
        <v>4468</v>
      </c>
      <c r="G13" s="13" t="s">
        <v>62</v>
      </c>
      <c r="H13" s="13" t="s">
        <v>420</v>
      </c>
      <c r="I13" s="24" t="s">
        <v>107</v>
      </c>
      <c r="J13" s="16"/>
      <c r="M13" s="15"/>
      <c r="N13" s="16"/>
      <c r="O13" s="16"/>
      <c r="P13" s="16"/>
    </row>
    <row r="14" spans="1:16" s="7" customFormat="1" ht="26.1" customHeight="1">
      <c r="A14" s="56" t="s">
        <v>62</v>
      </c>
      <c r="B14" s="57" t="s">
        <v>448</v>
      </c>
      <c r="C14" s="57" t="s">
        <v>447</v>
      </c>
      <c r="D14" s="18" t="s">
        <v>273</v>
      </c>
      <c r="E14" s="23">
        <v>43718</v>
      </c>
      <c r="F14" s="23">
        <v>6524</v>
      </c>
      <c r="G14" s="13" t="s">
        <v>24</v>
      </c>
      <c r="H14" s="13" t="s">
        <v>419</v>
      </c>
      <c r="I14" s="24" t="s">
        <v>107</v>
      </c>
      <c r="J14" s="16"/>
      <c r="M14" s="15"/>
      <c r="N14" s="16"/>
      <c r="O14" s="16"/>
      <c r="P14" s="16"/>
    </row>
    <row r="15" spans="1:16" s="7" customFormat="1" ht="26.1" customHeight="1">
      <c r="A15" s="56" t="s">
        <v>66</v>
      </c>
      <c r="B15" s="25" t="s">
        <v>219</v>
      </c>
      <c r="C15" s="42" t="s">
        <v>219</v>
      </c>
      <c r="D15" s="26" t="s">
        <v>11</v>
      </c>
      <c r="E15" s="28">
        <v>30615.58</v>
      </c>
      <c r="F15" s="28">
        <v>5106</v>
      </c>
      <c r="G15" s="27" t="s">
        <v>52</v>
      </c>
      <c r="H15" s="13" t="s">
        <v>220</v>
      </c>
      <c r="I15" s="24" t="s">
        <v>221</v>
      </c>
      <c r="J15" s="41"/>
      <c r="K15" s="2"/>
      <c r="L15" s="51"/>
      <c r="M15" s="51"/>
      <c r="P15" s="2"/>
    </row>
    <row r="16" spans="1:16" s="7" customFormat="1" ht="26.1" customHeight="1">
      <c r="A16" s="56" t="s">
        <v>24</v>
      </c>
      <c r="B16" s="14" t="s">
        <v>445</v>
      </c>
      <c r="C16" s="14" t="s">
        <v>444</v>
      </c>
      <c r="D16" s="18" t="s">
        <v>446</v>
      </c>
      <c r="E16" s="28">
        <v>28033</v>
      </c>
      <c r="F16" s="28">
        <v>5919</v>
      </c>
      <c r="G16" s="13" t="s">
        <v>73</v>
      </c>
      <c r="H16" s="13" t="s">
        <v>420</v>
      </c>
      <c r="I16" s="22" t="s">
        <v>116</v>
      </c>
      <c r="J16" s="16"/>
      <c r="M16" s="15"/>
      <c r="N16" s="16"/>
      <c r="O16" s="16"/>
      <c r="P16" s="16"/>
    </row>
    <row r="17" spans="1:17" s="7" customFormat="1" ht="26.1" customHeight="1">
      <c r="A17" s="56" t="s">
        <v>73</v>
      </c>
      <c r="B17" s="25" t="s">
        <v>414</v>
      </c>
      <c r="C17" s="42" t="s">
        <v>413</v>
      </c>
      <c r="D17" s="18" t="s">
        <v>18</v>
      </c>
      <c r="E17" s="48">
        <v>26093.67</v>
      </c>
      <c r="F17" s="48">
        <v>3917</v>
      </c>
      <c r="G17" s="27" t="s">
        <v>80</v>
      </c>
      <c r="H17" s="13" t="s">
        <v>420</v>
      </c>
      <c r="I17" s="24" t="s">
        <v>48</v>
      </c>
      <c r="K17" s="15"/>
      <c r="M17" s="16"/>
      <c r="N17" s="15"/>
      <c r="O17" s="16"/>
      <c r="P17" s="16"/>
    </row>
    <row r="18" spans="1:17" s="7" customFormat="1" ht="26.1" customHeight="1">
      <c r="A18" s="56" t="s">
        <v>30</v>
      </c>
      <c r="B18" s="25" t="s">
        <v>460</v>
      </c>
      <c r="C18" s="25" t="s">
        <v>474</v>
      </c>
      <c r="D18" s="18" t="s">
        <v>475</v>
      </c>
      <c r="E18" s="43">
        <v>25791.68</v>
      </c>
      <c r="F18" s="43">
        <v>4010</v>
      </c>
      <c r="G18" s="27" t="s">
        <v>84</v>
      </c>
      <c r="H18" s="19" t="s">
        <v>473</v>
      </c>
      <c r="I18" s="24" t="s">
        <v>221</v>
      </c>
      <c r="K18" s="15"/>
      <c r="M18" s="16"/>
      <c r="N18" s="15"/>
      <c r="P18" s="16"/>
    </row>
    <row r="19" spans="1:17" s="7" customFormat="1" ht="26.1" customHeight="1">
      <c r="A19" s="56" t="s">
        <v>80</v>
      </c>
      <c r="B19" s="25" t="s">
        <v>28</v>
      </c>
      <c r="C19" s="42" t="s">
        <v>29</v>
      </c>
      <c r="D19" s="18" t="s">
        <v>18</v>
      </c>
      <c r="E19" s="48">
        <v>21038.49</v>
      </c>
      <c r="F19" s="48">
        <v>3362</v>
      </c>
      <c r="G19" s="27" t="s">
        <v>32</v>
      </c>
      <c r="H19" s="13" t="s">
        <v>31</v>
      </c>
      <c r="I19" s="22" t="s">
        <v>26</v>
      </c>
      <c r="J19" s="16"/>
      <c r="M19" s="16"/>
      <c r="N19" s="15"/>
    </row>
    <row r="20" spans="1:17" s="7" customFormat="1" ht="26.1" customHeight="1">
      <c r="A20" s="56" t="s">
        <v>84</v>
      </c>
      <c r="B20" s="14" t="s">
        <v>494</v>
      </c>
      <c r="C20" s="14" t="s">
        <v>500</v>
      </c>
      <c r="D20" s="18" t="s">
        <v>317</v>
      </c>
      <c r="E20" s="23">
        <v>15709.02</v>
      </c>
      <c r="F20" s="23">
        <v>2430</v>
      </c>
      <c r="G20" s="13">
        <v>15</v>
      </c>
      <c r="H20" s="19" t="s">
        <v>473</v>
      </c>
      <c r="I20" s="24" t="s">
        <v>221</v>
      </c>
      <c r="N20" s="16"/>
      <c r="O20" s="16"/>
      <c r="P20" s="15"/>
      <c r="Q20" s="16"/>
    </row>
    <row r="21" spans="1:17" s="7" customFormat="1" ht="26.1" customHeight="1">
      <c r="A21" s="56" t="s">
        <v>70</v>
      </c>
      <c r="B21" s="57" t="s">
        <v>434</v>
      </c>
      <c r="C21" s="57" t="s">
        <v>433</v>
      </c>
      <c r="D21" s="18" t="s">
        <v>435</v>
      </c>
      <c r="E21" s="23">
        <v>12317</v>
      </c>
      <c r="F21" s="23">
        <v>2427</v>
      </c>
      <c r="G21" s="13" t="s">
        <v>84</v>
      </c>
      <c r="H21" s="13" t="s">
        <v>427</v>
      </c>
      <c r="I21" s="24" t="s">
        <v>107</v>
      </c>
      <c r="N21" s="16"/>
      <c r="O21" s="16"/>
      <c r="P21" s="15"/>
      <c r="Q21" s="16"/>
    </row>
    <row r="22" spans="1:17" s="7" customFormat="1" ht="26.1" customHeight="1">
      <c r="A22" s="56" t="s">
        <v>12</v>
      </c>
      <c r="B22" s="55" t="s">
        <v>455</v>
      </c>
      <c r="C22" s="58" t="s">
        <v>454</v>
      </c>
      <c r="D22" s="18" t="s">
        <v>456</v>
      </c>
      <c r="E22" s="43">
        <v>10759</v>
      </c>
      <c r="F22" s="43">
        <v>1645</v>
      </c>
      <c r="G22" s="27" t="s">
        <v>24</v>
      </c>
      <c r="H22" s="59" t="s">
        <v>237</v>
      </c>
      <c r="I22" s="37" t="s">
        <v>123</v>
      </c>
      <c r="N22" s="16"/>
      <c r="O22" s="16"/>
      <c r="P22" s="15"/>
      <c r="Q22" s="16"/>
    </row>
    <row r="23" spans="1:17" s="7" customFormat="1" ht="26.1" customHeight="1">
      <c r="A23" s="56" t="s">
        <v>95</v>
      </c>
      <c r="B23" s="25" t="s">
        <v>129</v>
      </c>
      <c r="C23" s="42" t="s">
        <v>130</v>
      </c>
      <c r="D23" s="18" t="s">
        <v>18</v>
      </c>
      <c r="E23" s="48">
        <v>10333.35</v>
      </c>
      <c r="F23" s="48">
        <v>1640</v>
      </c>
      <c r="G23" s="27" t="s">
        <v>37</v>
      </c>
      <c r="H23" s="13" t="s">
        <v>76</v>
      </c>
      <c r="I23" s="24" t="s">
        <v>48</v>
      </c>
      <c r="N23" s="16"/>
      <c r="O23" s="16"/>
      <c r="P23" s="15"/>
      <c r="Q23" s="16"/>
    </row>
    <row r="24" spans="1:17" s="7" customFormat="1" ht="26.1" customHeight="1">
      <c r="A24" s="56" t="s">
        <v>52</v>
      </c>
      <c r="B24" s="25" t="s">
        <v>441</v>
      </c>
      <c r="C24" s="42" t="s">
        <v>440</v>
      </c>
      <c r="D24" s="18" t="s">
        <v>228</v>
      </c>
      <c r="E24" s="43">
        <v>9667</v>
      </c>
      <c r="F24" s="43">
        <v>1367</v>
      </c>
      <c r="G24" s="27" t="s">
        <v>80</v>
      </c>
      <c r="H24" s="13" t="s">
        <v>427</v>
      </c>
      <c r="I24" s="24" t="s">
        <v>36</v>
      </c>
      <c r="J24" s="16"/>
    </row>
    <row r="25" spans="1:17" s="7" customFormat="1" ht="26.1" customHeight="1">
      <c r="A25" s="56" t="s">
        <v>103</v>
      </c>
      <c r="B25" s="26" t="s">
        <v>452</v>
      </c>
      <c r="C25" s="49" t="s">
        <v>451</v>
      </c>
      <c r="D25" s="18" t="s">
        <v>453</v>
      </c>
      <c r="E25" s="54">
        <v>7830</v>
      </c>
      <c r="F25" s="54">
        <v>1488</v>
      </c>
      <c r="G25" s="50">
        <v>6</v>
      </c>
      <c r="H25" s="13" t="s">
        <v>420</v>
      </c>
      <c r="I25" s="24" t="s">
        <v>278</v>
      </c>
      <c r="J25" s="16"/>
      <c r="K25" s="15"/>
    </row>
    <row r="26" spans="1:17" s="7" customFormat="1" ht="26.1" customHeight="1">
      <c r="A26" s="56" t="s">
        <v>90</v>
      </c>
      <c r="B26" s="25" t="s">
        <v>439</v>
      </c>
      <c r="C26" s="42" t="s">
        <v>438</v>
      </c>
      <c r="D26" s="18" t="s">
        <v>18</v>
      </c>
      <c r="E26" s="48">
        <v>6767</v>
      </c>
      <c r="F26" s="48">
        <v>1079</v>
      </c>
      <c r="G26" s="27" t="s">
        <v>84</v>
      </c>
      <c r="H26" s="13" t="s">
        <v>427</v>
      </c>
      <c r="I26" s="24" t="s">
        <v>91</v>
      </c>
      <c r="J26" s="16"/>
    </row>
    <row r="27" spans="1:17" s="7" customFormat="1" ht="26.1" customHeight="1">
      <c r="A27" s="56" t="s">
        <v>112</v>
      </c>
      <c r="B27" s="25" t="s">
        <v>56</v>
      </c>
      <c r="C27" s="42" t="s">
        <v>56</v>
      </c>
      <c r="D27" s="18" t="s">
        <v>11</v>
      </c>
      <c r="E27" s="43">
        <v>5563.8500000000058</v>
      </c>
      <c r="F27" s="43">
        <v>965</v>
      </c>
      <c r="G27" s="27" t="s">
        <v>32</v>
      </c>
      <c r="H27" s="19" t="s">
        <v>31</v>
      </c>
      <c r="I27" s="24" t="s">
        <v>57</v>
      </c>
      <c r="J27" s="16"/>
    </row>
    <row r="28" spans="1:17" s="7" customFormat="1" ht="26.1" customHeight="1">
      <c r="A28" s="56" t="s">
        <v>117</v>
      </c>
      <c r="B28" s="25" t="s">
        <v>184</v>
      </c>
      <c r="C28" s="42" t="s">
        <v>185</v>
      </c>
      <c r="D28" s="18" t="s">
        <v>186</v>
      </c>
      <c r="E28" s="48">
        <v>5546.63</v>
      </c>
      <c r="F28" s="48">
        <v>1159</v>
      </c>
      <c r="G28" s="27" t="s">
        <v>62</v>
      </c>
      <c r="H28" s="13" t="s">
        <v>187</v>
      </c>
      <c r="I28" s="24" t="s">
        <v>48</v>
      </c>
      <c r="J28" s="16"/>
    </row>
    <row r="29" spans="1:17" s="7" customFormat="1" ht="26.1" customHeight="1">
      <c r="A29" s="56" t="s">
        <v>119</v>
      </c>
      <c r="B29" s="25" t="s">
        <v>125</v>
      </c>
      <c r="C29" s="42" t="s">
        <v>126</v>
      </c>
      <c r="D29" s="26" t="s">
        <v>105</v>
      </c>
      <c r="E29" s="48">
        <v>3773.4000000000015</v>
      </c>
      <c r="F29" s="48">
        <v>674</v>
      </c>
      <c r="G29" s="27" t="s">
        <v>37</v>
      </c>
      <c r="H29" s="13" t="s">
        <v>111</v>
      </c>
      <c r="I29" s="22" t="s">
        <v>127</v>
      </c>
      <c r="J29" s="16"/>
      <c r="K29" s="15"/>
    </row>
    <row r="30" spans="1:17" s="7" customFormat="1" ht="26.1" customHeight="1">
      <c r="A30" s="56" t="s">
        <v>124</v>
      </c>
      <c r="B30" s="25" t="s">
        <v>461</v>
      </c>
      <c r="C30" s="42" t="s">
        <v>476</v>
      </c>
      <c r="D30" s="26" t="s">
        <v>477</v>
      </c>
      <c r="E30" s="43">
        <v>3336.4</v>
      </c>
      <c r="F30" s="43">
        <v>556</v>
      </c>
      <c r="G30" s="27" t="s">
        <v>24</v>
      </c>
      <c r="H30" s="19" t="s">
        <v>473</v>
      </c>
      <c r="I30" s="24" t="s">
        <v>221</v>
      </c>
      <c r="J30" s="16"/>
      <c r="K30" s="15"/>
    </row>
    <row r="31" spans="1:17" s="7" customFormat="1" ht="26.1" customHeight="1">
      <c r="A31" s="56" t="s">
        <v>128</v>
      </c>
      <c r="B31" s="25" t="s">
        <v>85</v>
      </c>
      <c r="C31" s="42" t="s">
        <v>86</v>
      </c>
      <c r="D31" s="26" t="s">
        <v>18</v>
      </c>
      <c r="E31" s="43">
        <v>3286.1100000000006</v>
      </c>
      <c r="F31" s="43">
        <v>678</v>
      </c>
      <c r="G31" s="27" t="s">
        <v>27</v>
      </c>
      <c r="H31" s="13" t="s">
        <v>61</v>
      </c>
      <c r="I31" s="24" t="s">
        <v>54</v>
      </c>
      <c r="J31" s="16"/>
      <c r="K31" s="15"/>
      <c r="L31" s="1"/>
      <c r="O31" s="15"/>
      <c r="Q31" s="62"/>
    </row>
    <row r="32" spans="1:17" s="7" customFormat="1" ht="26.1" customHeight="1">
      <c r="A32" s="56" t="s">
        <v>131</v>
      </c>
      <c r="B32" s="25" t="s">
        <v>464</v>
      </c>
      <c r="C32" s="42" t="s">
        <v>483</v>
      </c>
      <c r="D32" s="18" t="s">
        <v>482</v>
      </c>
      <c r="E32" s="23">
        <v>2749.65</v>
      </c>
      <c r="F32" s="23">
        <v>435</v>
      </c>
      <c r="G32" s="27" t="s">
        <v>49</v>
      </c>
      <c r="H32" s="19" t="s">
        <v>473</v>
      </c>
      <c r="I32" s="24" t="s">
        <v>221</v>
      </c>
      <c r="J32" s="15"/>
      <c r="K32" s="15"/>
    </row>
    <row r="33" spans="1:17" s="7" customFormat="1" ht="26.1" customHeight="1">
      <c r="A33" s="56" t="s">
        <v>136</v>
      </c>
      <c r="B33" s="25" t="s">
        <v>449</v>
      </c>
      <c r="C33" s="25" t="s">
        <v>449</v>
      </c>
      <c r="D33" s="26" t="s">
        <v>450</v>
      </c>
      <c r="E33" s="43">
        <v>2717</v>
      </c>
      <c r="F33" s="43">
        <v>418</v>
      </c>
      <c r="G33" s="27" t="s">
        <v>80</v>
      </c>
      <c r="H33" s="60" t="s">
        <v>427</v>
      </c>
      <c r="I33" s="37" t="s">
        <v>123</v>
      </c>
      <c r="J33" s="15"/>
      <c r="K33" s="15"/>
      <c r="L33" s="1"/>
      <c r="O33" s="15"/>
      <c r="Q33" s="62"/>
    </row>
    <row r="34" spans="1:17" s="7" customFormat="1" ht="26.1" customHeight="1">
      <c r="A34" s="56" t="s">
        <v>139</v>
      </c>
      <c r="B34" s="25" t="s">
        <v>424</v>
      </c>
      <c r="C34" s="42" t="s">
        <v>423</v>
      </c>
      <c r="D34" s="18" t="s">
        <v>325</v>
      </c>
      <c r="E34" s="43">
        <v>2658</v>
      </c>
      <c r="F34" s="43">
        <v>533</v>
      </c>
      <c r="G34" s="27" t="s">
        <v>15</v>
      </c>
      <c r="H34" s="13" t="s">
        <v>420</v>
      </c>
      <c r="I34" s="24" t="s">
        <v>154</v>
      </c>
      <c r="J34" s="16"/>
      <c r="K34" s="15"/>
    </row>
    <row r="35" spans="1:17" s="7" customFormat="1" ht="26.1" customHeight="1">
      <c r="A35" s="56" t="s">
        <v>142</v>
      </c>
      <c r="B35" s="55" t="s">
        <v>159</v>
      </c>
      <c r="C35" s="58" t="s">
        <v>160</v>
      </c>
      <c r="D35" s="26" t="s">
        <v>18</v>
      </c>
      <c r="E35" s="43">
        <v>2359.9000000000015</v>
      </c>
      <c r="F35" s="43">
        <v>388</v>
      </c>
      <c r="G35" s="27" t="s">
        <v>27</v>
      </c>
      <c r="H35" s="59" t="s">
        <v>76</v>
      </c>
      <c r="I35" s="24" t="s">
        <v>36</v>
      </c>
      <c r="J35" s="62"/>
      <c r="K35" s="1"/>
      <c r="L35" s="1"/>
      <c r="M35" s="62"/>
      <c r="O35" s="15"/>
      <c r="Q35" s="62"/>
    </row>
    <row r="36" spans="1:17" s="7" customFormat="1" ht="26.1" customHeight="1">
      <c r="A36" s="56" t="s">
        <v>146</v>
      </c>
      <c r="B36" s="25" t="s">
        <v>416</v>
      </c>
      <c r="C36" s="25" t="s">
        <v>415</v>
      </c>
      <c r="D36" s="26" t="s">
        <v>98</v>
      </c>
      <c r="E36" s="48">
        <v>2314.5</v>
      </c>
      <c r="F36" s="48">
        <v>412</v>
      </c>
      <c r="G36" s="27" t="s">
        <v>32</v>
      </c>
      <c r="H36" s="13" t="s">
        <v>421</v>
      </c>
      <c r="I36" s="24" t="s">
        <v>20</v>
      </c>
      <c r="J36" s="62"/>
      <c r="K36" s="1"/>
      <c r="L36" s="1"/>
      <c r="M36" s="62"/>
      <c r="O36" s="15"/>
      <c r="Q36" s="62"/>
    </row>
    <row r="37" spans="1:17" s="7" customFormat="1" ht="26.1" customHeight="1">
      <c r="A37" s="56" t="s">
        <v>151</v>
      </c>
      <c r="B37" s="25" t="s">
        <v>418</v>
      </c>
      <c r="C37" s="25" t="s">
        <v>417</v>
      </c>
      <c r="D37" s="26" t="s">
        <v>98</v>
      </c>
      <c r="E37" s="48">
        <v>2314.5</v>
      </c>
      <c r="F37" s="48">
        <v>412</v>
      </c>
      <c r="G37" s="27" t="s">
        <v>32</v>
      </c>
      <c r="H37" s="13" t="s">
        <v>422</v>
      </c>
      <c r="I37" s="24" t="s">
        <v>20</v>
      </c>
      <c r="J37" s="15"/>
      <c r="K37" s="51"/>
      <c r="L37" s="62"/>
      <c r="M37" s="63"/>
      <c r="N37" s="1"/>
      <c r="P37" s="15"/>
    </row>
    <row r="38" spans="1:17" s="7" customFormat="1" ht="25.9" customHeight="1">
      <c r="A38" s="56" t="s">
        <v>155</v>
      </c>
      <c r="B38" s="14" t="s">
        <v>211</v>
      </c>
      <c r="C38" s="42" t="s">
        <v>212</v>
      </c>
      <c r="D38" s="26" t="s">
        <v>18</v>
      </c>
      <c r="E38" s="48">
        <v>2124.29</v>
      </c>
      <c r="F38" s="48">
        <v>320</v>
      </c>
      <c r="G38" s="27" t="s">
        <v>37</v>
      </c>
      <c r="H38" s="60" t="s">
        <v>187</v>
      </c>
      <c r="I38" s="24" t="s">
        <v>48</v>
      </c>
      <c r="J38" s="15"/>
      <c r="K38" s="15"/>
      <c r="L38" s="15"/>
      <c r="M38" s="1"/>
      <c r="O38" s="62"/>
    </row>
    <row r="39" spans="1:17" s="7" customFormat="1" ht="26.1" customHeight="1">
      <c r="A39" s="56" t="s">
        <v>158</v>
      </c>
      <c r="B39" s="14" t="s">
        <v>462</v>
      </c>
      <c r="C39" s="14" t="s">
        <v>478</v>
      </c>
      <c r="D39" s="18" t="s">
        <v>479</v>
      </c>
      <c r="E39" s="23">
        <v>1959.88</v>
      </c>
      <c r="F39" s="23">
        <v>326</v>
      </c>
      <c r="G39" s="13" t="s">
        <v>55</v>
      </c>
      <c r="H39" s="19" t="s">
        <v>473</v>
      </c>
      <c r="I39" s="24" t="s">
        <v>221</v>
      </c>
      <c r="N39" s="16"/>
      <c r="O39" s="16"/>
      <c r="P39" s="15"/>
      <c r="Q39" s="16"/>
    </row>
    <row r="40" spans="1:17" s="7" customFormat="1" ht="26.1" customHeight="1">
      <c r="A40" s="56" t="s">
        <v>161</v>
      </c>
      <c r="B40" s="25" t="s">
        <v>463</v>
      </c>
      <c r="C40" s="42" t="s">
        <v>480</v>
      </c>
      <c r="D40" s="26" t="s">
        <v>481</v>
      </c>
      <c r="E40" s="43">
        <v>1893.47</v>
      </c>
      <c r="F40" s="43">
        <v>312</v>
      </c>
      <c r="G40" s="27" t="s">
        <v>43</v>
      </c>
      <c r="H40" s="19" t="s">
        <v>473</v>
      </c>
      <c r="I40" s="24" t="s">
        <v>221</v>
      </c>
      <c r="J40" s="2"/>
      <c r="K40" s="2"/>
      <c r="M40" s="2"/>
      <c r="N40" s="2"/>
      <c r="P40" s="2"/>
    </row>
    <row r="41" spans="1:17" s="7" customFormat="1" ht="26.1" customHeight="1">
      <c r="A41" s="56" t="s">
        <v>165</v>
      </c>
      <c r="B41" s="25" t="s">
        <v>271</v>
      </c>
      <c r="C41" s="42" t="s">
        <v>272</v>
      </c>
      <c r="D41" s="26" t="s">
        <v>273</v>
      </c>
      <c r="E41" s="48">
        <v>1301</v>
      </c>
      <c r="F41" s="48">
        <v>298</v>
      </c>
      <c r="G41" s="27" t="s">
        <v>15</v>
      </c>
      <c r="H41" s="13" t="s">
        <v>111</v>
      </c>
      <c r="I41" s="24" t="s">
        <v>154</v>
      </c>
      <c r="K41" s="15"/>
    </row>
    <row r="42" spans="1:17" s="7" customFormat="1" ht="26.1" customHeight="1">
      <c r="A42" s="56" t="s">
        <v>168</v>
      </c>
      <c r="B42" s="25" t="s">
        <v>471</v>
      </c>
      <c r="C42" s="42" t="s">
        <v>491</v>
      </c>
      <c r="D42" s="26" t="s">
        <v>446</v>
      </c>
      <c r="E42" s="43">
        <v>1057.82</v>
      </c>
      <c r="F42" s="43">
        <v>178</v>
      </c>
      <c r="G42" s="27" t="s">
        <v>37</v>
      </c>
      <c r="H42" s="19" t="s">
        <v>473</v>
      </c>
      <c r="I42" s="24" t="s">
        <v>221</v>
      </c>
      <c r="J42" s="51"/>
      <c r="K42" s="51"/>
      <c r="L42" s="2"/>
      <c r="M42" s="2"/>
      <c r="N42" s="2"/>
      <c r="O42" s="2"/>
      <c r="P42" s="2"/>
      <c r="Q42" s="2"/>
    </row>
    <row r="43" spans="1:17" s="7" customFormat="1" ht="26.1" customHeight="1">
      <c r="A43" s="56" t="s">
        <v>171</v>
      </c>
      <c r="B43" s="55" t="s">
        <v>10</v>
      </c>
      <c r="C43" s="58" t="s">
        <v>10</v>
      </c>
      <c r="D43" s="26" t="s">
        <v>11</v>
      </c>
      <c r="E43" s="43">
        <v>1008.0999999999767</v>
      </c>
      <c r="F43" s="43">
        <v>143</v>
      </c>
      <c r="G43" s="27" t="s">
        <v>27</v>
      </c>
      <c r="H43" s="59" t="s">
        <v>13</v>
      </c>
      <c r="I43" s="24" t="s">
        <v>14</v>
      </c>
      <c r="J43" s="51"/>
      <c r="K43" s="51"/>
      <c r="L43" s="2"/>
      <c r="M43" s="2"/>
      <c r="N43" s="2"/>
      <c r="O43" s="2"/>
      <c r="P43" s="2"/>
      <c r="Q43" s="2"/>
    </row>
    <row r="44" spans="1:17" s="7" customFormat="1" ht="26.1" customHeight="1">
      <c r="A44" s="56" t="s">
        <v>174</v>
      </c>
      <c r="B44" s="55" t="s">
        <v>71</v>
      </c>
      <c r="C44" s="58" t="s">
        <v>72</v>
      </c>
      <c r="D44" s="26" t="s">
        <v>18</v>
      </c>
      <c r="E44" s="43">
        <v>971.29999999998836</v>
      </c>
      <c r="F44" s="43">
        <v>169</v>
      </c>
      <c r="G44" s="27" t="s">
        <v>27</v>
      </c>
      <c r="H44" s="13" t="s">
        <v>65</v>
      </c>
      <c r="I44" s="24" t="s">
        <v>54</v>
      </c>
      <c r="J44" s="2"/>
      <c r="K44" s="2"/>
      <c r="L44" s="2"/>
      <c r="M44" s="2"/>
      <c r="N44" s="2"/>
      <c r="O44" s="2"/>
      <c r="P44" s="2"/>
      <c r="Q44" s="2"/>
    </row>
    <row r="45" spans="1:17" s="7" customFormat="1" ht="26.1" customHeight="1">
      <c r="A45" s="56" t="s">
        <v>177</v>
      </c>
      <c r="B45" s="25" t="s">
        <v>495</v>
      </c>
      <c r="C45" s="42" t="s">
        <v>498</v>
      </c>
      <c r="D45" s="26" t="s">
        <v>499</v>
      </c>
      <c r="E45" s="43">
        <v>949</v>
      </c>
      <c r="F45" s="43">
        <v>167</v>
      </c>
      <c r="G45" s="27">
        <v>8</v>
      </c>
      <c r="H45" s="19" t="s">
        <v>473</v>
      </c>
      <c r="I45" s="24" t="s">
        <v>221</v>
      </c>
      <c r="J45" s="62"/>
      <c r="K45" s="1"/>
      <c r="L45" s="1"/>
      <c r="M45" s="62"/>
      <c r="O45" s="15"/>
      <c r="Q45" s="62"/>
    </row>
    <row r="46" spans="1:17" s="7" customFormat="1" ht="26.1" customHeight="1">
      <c r="A46" s="56" t="s">
        <v>180</v>
      </c>
      <c r="B46" s="25" t="s">
        <v>87</v>
      </c>
      <c r="C46" s="42" t="s">
        <v>88</v>
      </c>
      <c r="D46" s="26" t="s">
        <v>89</v>
      </c>
      <c r="E46" s="43">
        <v>924.76000000000204</v>
      </c>
      <c r="F46" s="43">
        <v>283</v>
      </c>
      <c r="G46" s="27" t="s">
        <v>15</v>
      </c>
      <c r="H46" s="19" t="s">
        <v>31</v>
      </c>
      <c r="I46" s="24" t="s">
        <v>91</v>
      </c>
      <c r="J46" s="62"/>
      <c r="K46" s="1"/>
      <c r="L46" s="1"/>
      <c r="M46" s="62"/>
      <c r="O46" s="15"/>
      <c r="Q46" s="62"/>
    </row>
    <row r="47" spans="1:17" s="7" customFormat="1" ht="26.1" customHeight="1">
      <c r="A47" s="56" t="s">
        <v>183</v>
      </c>
      <c r="B47" s="25" t="s">
        <v>152</v>
      </c>
      <c r="C47" s="42" t="s">
        <v>153</v>
      </c>
      <c r="D47" s="26" t="s">
        <v>18</v>
      </c>
      <c r="E47" s="48">
        <v>874</v>
      </c>
      <c r="F47" s="48">
        <v>246</v>
      </c>
      <c r="G47" s="27" t="s">
        <v>15</v>
      </c>
      <c r="H47" s="13" t="s">
        <v>135</v>
      </c>
      <c r="I47" s="24" t="s">
        <v>154</v>
      </c>
      <c r="J47" s="62"/>
      <c r="K47" s="1"/>
      <c r="L47" s="1"/>
      <c r="M47" s="62"/>
      <c r="O47" s="15"/>
      <c r="Q47" s="62"/>
    </row>
    <row r="48" spans="1:17" s="7" customFormat="1" ht="26.1" customHeight="1">
      <c r="A48" s="56" t="s">
        <v>188</v>
      </c>
      <c r="B48" s="25" t="s">
        <v>166</v>
      </c>
      <c r="C48" s="42" t="s">
        <v>167</v>
      </c>
      <c r="D48" s="26" t="s">
        <v>134</v>
      </c>
      <c r="E48" s="43">
        <v>827</v>
      </c>
      <c r="F48" s="43">
        <v>123</v>
      </c>
      <c r="G48" s="27" t="s">
        <v>15</v>
      </c>
      <c r="H48" s="17" t="s">
        <v>65</v>
      </c>
      <c r="I48" s="24" t="s">
        <v>107</v>
      </c>
      <c r="J48" s="62"/>
      <c r="K48" s="1"/>
      <c r="L48" s="1"/>
      <c r="M48" s="62"/>
      <c r="O48" s="15"/>
      <c r="Q48" s="62"/>
    </row>
    <row r="49" spans="1:19" s="7" customFormat="1" ht="26.1" customHeight="1">
      <c r="A49" s="56" t="s">
        <v>192</v>
      </c>
      <c r="B49" s="25" t="s">
        <v>231</v>
      </c>
      <c r="C49" s="42" t="s">
        <v>231</v>
      </c>
      <c r="D49" s="26" t="s">
        <v>232</v>
      </c>
      <c r="E49" s="43">
        <v>790</v>
      </c>
      <c r="F49" s="43">
        <v>149</v>
      </c>
      <c r="G49" s="27" t="s">
        <v>15</v>
      </c>
      <c r="H49" s="60" t="s">
        <v>233</v>
      </c>
      <c r="I49" s="24" t="s">
        <v>154</v>
      </c>
      <c r="J49" s="51"/>
      <c r="K49" s="2"/>
      <c r="M49" s="15"/>
      <c r="N49" s="63"/>
      <c r="P49" s="15"/>
    </row>
    <row r="50" spans="1:19" s="7" customFormat="1" ht="26.1" customHeight="1">
      <c r="A50" s="56" t="s">
        <v>195</v>
      </c>
      <c r="B50" s="25" t="s">
        <v>466</v>
      </c>
      <c r="C50" s="25" t="s">
        <v>485</v>
      </c>
      <c r="D50" s="26" t="s">
        <v>486</v>
      </c>
      <c r="E50" s="43">
        <v>729.7</v>
      </c>
      <c r="F50" s="43">
        <v>115</v>
      </c>
      <c r="G50" s="27" t="s">
        <v>32</v>
      </c>
      <c r="H50" s="19" t="s">
        <v>473</v>
      </c>
      <c r="I50" s="24" t="s">
        <v>221</v>
      </c>
      <c r="J50" s="16"/>
      <c r="K50" s="51"/>
    </row>
    <row r="51" spans="1:19" s="7" customFormat="1" ht="26.1" customHeight="1">
      <c r="A51" s="56" t="s">
        <v>200</v>
      </c>
      <c r="B51" s="25" t="s">
        <v>470</v>
      </c>
      <c r="C51" s="42" t="s">
        <v>490</v>
      </c>
      <c r="D51" s="26" t="s">
        <v>232</v>
      </c>
      <c r="E51" s="43">
        <v>698.95</v>
      </c>
      <c r="F51" s="43">
        <v>136</v>
      </c>
      <c r="G51" s="27" t="s">
        <v>37</v>
      </c>
      <c r="H51" s="19" t="s">
        <v>473</v>
      </c>
      <c r="I51" s="24" t="s">
        <v>221</v>
      </c>
      <c r="J51" s="15"/>
      <c r="K51" s="51"/>
    </row>
    <row r="52" spans="1:19" s="7" customFormat="1" ht="26.1" customHeight="1">
      <c r="A52" s="56" t="s">
        <v>203</v>
      </c>
      <c r="B52" s="25" t="s">
        <v>467</v>
      </c>
      <c r="C52" s="42" t="s">
        <v>467</v>
      </c>
      <c r="D52" s="26" t="s">
        <v>487</v>
      </c>
      <c r="E52" s="43">
        <v>685.92</v>
      </c>
      <c r="F52" s="43">
        <v>124</v>
      </c>
      <c r="G52" s="27" t="s">
        <v>27</v>
      </c>
      <c r="H52" s="19" t="s">
        <v>473</v>
      </c>
      <c r="I52" s="24" t="s">
        <v>221</v>
      </c>
      <c r="J52" s="15"/>
      <c r="K52" s="51"/>
      <c r="L52" s="62"/>
      <c r="M52" s="2"/>
      <c r="N52" s="1"/>
      <c r="P52" s="62"/>
    </row>
    <row r="53" spans="1:19" s="7" customFormat="1" ht="26.1" customHeight="1">
      <c r="A53" s="56" t="s">
        <v>206</v>
      </c>
      <c r="B53" s="25" t="s">
        <v>425</v>
      </c>
      <c r="C53" s="42" t="s">
        <v>426</v>
      </c>
      <c r="D53" s="26" t="s">
        <v>134</v>
      </c>
      <c r="E53" s="43">
        <v>678</v>
      </c>
      <c r="F53" s="43">
        <v>153</v>
      </c>
      <c r="G53" s="27" t="s">
        <v>27</v>
      </c>
      <c r="H53" s="13" t="s">
        <v>427</v>
      </c>
      <c r="I53" s="24" t="s">
        <v>154</v>
      </c>
      <c r="J53" s="51"/>
      <c r="K53" s="51"/>
      <c r="L53" s="2"/>
      <c r="M53" s="2"/>
      <c r="N53" s="2"/>
      <c r="P53" s="2"/>
    </row>
    <row r="54" spans="1:19" s="7" customFormat="1" ht="26.1" customHeight="1">
      <c r="A54" s="56" t="s">
        <v>210</v>
      </c>
      <c r="B54" s="25" t="s">
        <v>496</v>
      </c>
      <c r="C54" s="42" t="s">
        <v>501</v>
      </c>
      <c r="D54" s="18" t="s">
        <v>502</v>
      </c>
      <c r="E54" s="43">
        <v>638.52</v>
      </c>
      <c r="F54" s="43">
        <v>71</v>
      </c>
      <c r="G54" s="27">
        <v>5</v>
      </c>
      <c r="H54" s="19" t="s">
        <v>473</v>
      </c>
      <c r="I54" s="24" t="s">
        <v>221</v>
      </c>
      <c r="J54" s="15"/>
      <c r="K54" s="2"/>
      <c r="L54" s="62"/>
      <c r="M54" s="2"/>
      <c r="N54" s="1"/>
      <c r="P54" s="62"/>
    </row>
    <row r="55" spans="1:19" s="7" customFormat="1" ht="26.1" customHeight="1">
      <c r="A55" s="56" t="s">
        <v>213</v>
      </c>
      <c r="B55" s="25" t="s">
        <v>469</v>
      </c>
      <c r="C55" s="42" t="s">
        <v>489</v>
      </c>
      <c r="D55" s="18" t="s">
        <v>18</v>
      </c>
      <c r="E55" s="43">
        <v>626.46</v>
      </c>
      <c r="F55" s="43">
        <v>119</v>
      </c>
      <c r="G55" s="27" t="s">
        <v>32</v>
      </c>
      <c r="H55" s="19" t="s">
        <v>473</v>
      </c>
      <c r="I55" s="24" t="s">
        <v>221</v>
      </c>
      <c r="J55" s="63"/>
      <c r="K55" s="2"/>
      <c r="L55" s="62"/>
      <c r="M55" s="63"/>
      <c r="N55" s="15"/>
      <c r="P55" s="64"/>
    </row>
    <row r="56" spans="1:19" s="7" customFormat="1" ht="26.1" customHeight="1">
      <c r="A56" s="56" t="s">
        <v>218</v>
      </c>
      <c r="B56" s="25" t="s">
        <v>633</v>
      </c>
      <c r="C56" s="42" t="s">
        <v>634</v>
      </c>
      <c r="D56" s="35" t="s">
        <v>635</v>
      </c>
      <c r="E56" s="48">
        <v>623</v>
      </c>
      <c r="F56" s="48">
        <v>146</v>
      </c>
      <c r="G56" s="27" t="s">
        <v>9</v>
      </c>
      <c r="H56" s="13" t="s">
        <v>636</v>
      </c>
      <c r="I56" s="24" t="s">
        <v>621</v>
      </c>
      <c r="J56" s="46"/>
      <c r="K56" s="46"/>
      <c r="N56" s="15"/>
      <c r="O56" s="16"/>
    </row>
    <row r="57" spans="1:19" s="7" customFormat="1" ht="26.1" customHeight="1">
      <c r="A57" s="56" t="s">
        <v>222</v>
      </c>
      <c r="B57" s="25" t="s">
        <v>644</v>
      </c>
      <c r="C57" s="42" t="s">
        <v>645</v>
      </c>
      <c r="D57" s="26" t="s">
        <v>646</v>
      </c>
      <c r="E57" s="48">
        <v>613</v>
      </c>
      <c r="F57" s="48">
        <v>228</v>
      </c>
      <c r="G57" s="27" t="s">
        <v>9</v>
      </c>
      <c r="H57" s="13" t="s">
        <v>647</v>
      </c>
      <c r="I57" s="24" t="s">
        <v>621</v>
      </c>
      <c r="J57" s="2"/>
      <c r="K57" s="2"/>
      <c r="L57" s="15"/>
      <c r="M57" s="15"/>
      <c r="P57" s="68"/>
    </row>
    <row r="58" spans="1:19" s="7" customFormat="1" ht="26.1" customHeight="1">
      <c r="A58" s="56" t="s">
        <v>225</v>
      </c>
      <c r="B58" s="25" t="s">
        <v>223</v>
      </c>
      <c r="C58" s="42" t="s">
        <v>224</v>
      </c>
      <c r="D58" s="26" t="s">
        <v>134</v>
      </c>
      <c r="E58" s="43">
        <v>586</v>
      </c>
      <c r="F58" s="43">
        <v>194</v>
      </c>
      <c r="G58" s="27" t="s">
        <v>15</v>
      </c>
      <c r="H58" s="13" t="s">
        <v>13</v>
      </c>
      <c r="I58" s="24" t="s">
        <v>154</v>
      </c>
      <c r="K58" s="62"/>
      <c r="M58" s="1"/>
      <c r="P58" s="64"/>
    </row>
    <row r="59" spans="1:19" s="7" customFormat="1" ht="26.1" customHeight="1">
      <c r="A59" s="56" t="s">
        <v>230</v>
      </c>
      <c r="B59" s="66" t="s">
        <v>118</v>
      </c>
      <c r="C59" s="66" t="s">
        <v>118</v>
      </c>
      <c r="D59" s="26" t="s">
        <v>11</v>
      </c>
      <c r="E59" s="43">
        <v>436</v>
      </c>
      <c r="F59" s="43">
        <v>158</v>
      </c>
      <c r="G59" s="53">
        <v>2</v>
      </c>
      <c r="H59" s="67" t="s">
        <v>47</v>
      </c>
      <c r="I59" s="24" t="s">
        <v>107</v>
      </c>
      <c r="J59" s="15"/>
      <c r="K59" s="51"/>
      <c r="L59" s="62"/>
      <c r="M59" s="63"/>
      <c r="N59" s="1"/>
      <c r="P59" s="15"/>
    </row>
    <row r="60" spans="1:19" s="7" customFormat="1" ht="26.1" customHeight="1">
      <c r="A60" s="56" t="s">
        <v>234</v>
      </c>
      <c r="B60" s="25" t="s">
        <v>140</v>
      </c>
      <c r="C60" s="42" t="s">
        <v>140</v>
      </c>
      <c r="D60" s="26" t="s">
        <v>141</v>
      </c>
      <c r="E60" s="48">
        <v>411.26</v>
      </c>
      <c r="F60" s="48">
        <v>76</v>
      </c>
      <c r="G60" s="27" t="s">
        <v>9</v>
      </c>
      <c r="H60" s="60" t="s">
        <v>53</v>
      </c>
      <c r="I60" s="24" t="s">
        <v>48</v>
      </c>
      <c r="J60" s="15"/>
      <c r="K60" s="51"/>
      <c r="L60" s="62"/>
      <c r="M60" s="63"/>
      <c r="N60" s="1"/>
      <c r="P60" s="15"/>
    </row>
    <row r="61" spans="1:19" s="7" customFormat="1" ht="26.1" customHeight="1">
      <c r="A61" s="56" t="s">
        <v>238</v>
      </c>
      <c r="B61" s="25" t="s">
        <v>465</v>
      </c>
      <c r="C61" s="42" t="s">
        <v>484</v>
      </c>
      <c r="D61" s="26" t="s">
        <v>134</v>
      </c>
      <c r="E61" s="43">
        <v>346.8</v>
      </c>
      <c r="F61" s="43">
        <v>68</v>
      </c>
      <c r="G61" s="27" t="s">
        <v>43</v>
      </c>
      <c r="H61" s="19" t="s">
        <v>473</v>
      </c>
      <c r="I61" s="71" t="s">
        <v>221</v>
      </c>
      <c r="J61" s="15"/>
      <c r="K61" s="51"/>
      <c r="L61" s="62"/>
      <c r="M61" s="63"/>
      <c r="N61" s="1"/>
      <c r="P61" s="15"/>
    </row>
    <row r="62" spans="1:19" s="7" customFormat="1" ht="26.1" customHeight="1">
      <c r="A62" s="56" t="s">
        <v>242</v>
      </c>
      <c r="B62" s="25" t="s">
        <v>308</v>
      </c>
      <c r="C62" s="42" t="s">
        <v>309</v>
      </c>
      <c r="D62" s="26" t="s">
        <v>310</v>
      </c>
      <c r="E62" s="43">
        <v>325</v>
      </c>
      <c r="F62" s="43">
        <v>83</v>
      </c>
      <c r="G62" s="27" t="s">
        <v>15</v>
      </c>
      <c r="H62" s="13" t="s">
        <v>217</v>
      </c>
      <c r="I62" s="37" t="s">
        <v>123</v>
      </c>
      <c r="J62" s="15"/>
      <c r="K62" s="51"/>
      <c r="L62" s="62"/>
      <c r="M62" s="63"/>
      <c r="N62" s="1"/>
      <c r="P62" s="15"/>
    </row>
    <row r="63" spans="1:19" s="7" customFormat="1" ht="26.1" customHeight="1">
      <c r="A63" s="56" t="s">
        <v>245</v>
      </c>
      <c r="B63" s="78" t="s">
        <v>656</v>
      </c>
      <c r="C63" s="78" t="s">
        <v>657</v>
      </c>
      <c r="D63" s="35" t="s">
        <v>348</v>
      </c>
      <c r="E63" s="45">
        <v>261</v>
      </c>
      <c r="F63" s="45">
        <v>71</v>
      </c>
      <c r="G63" s="36">
        <v>1</v>
      </c>
      <c r="H63" s="38">
        <v>42654</v>
      </c>
      <c r="I63" s="77" t="s">
        <v>621</v>
      </c>
      <c r="J63" s="2"/>
      <c r="K63" s="2"/>
      <c r="L63" s="2"/>
      <c r="M63" s="2"/>
      <c r="N63" s="2"/>
      <c r="O63" s="2"/>
      <c r="P63" s="2"/>
      <c r="Q63" s="2"/>
      <c r="S63" s="2"/>
    </row>
    <row r="64" spans="1:19" s="7" customFormat="1" ht="26.1" customHeight="1">
      <c r="A64" s="56" t="s">
        <v>248</v>
      </c>
      <c r="B64" s="25" t="s">
        <v>640</v>
      </c>
      <c r="C64" s="42" t="s">
        <v>641</v>
      </c>
      <c r="D64" s="26" t="s">
        <v>642</v>
      </c>
      <c r="E64" s="48">
        <v>258</v>
      </c>
      <c r="F64" s="48">
        <v>95</v>
      </c>
      <c r="G64" s="27" t="s">
        <v>9</v>
      </c>
      <c r="H64" s="13" t="s">
        <v>643</v>
      </c>
      <c r="I64" s="24" t="s">
        <v>621</v>
      </c>
      <c r="J64" s="46"/>
      <c r="K64" s="46"/>
    </row>
    <row r="65" spans="1:19" s="7" customFormat="1" ht="26.1" customHeight="1">
      <c r="A65" s="56" t="s">
        <v>251</v>
      </c>
      <c r="B65" s="25" t="s">
        <v>468</v>
      </c>
      <c r="C65" s="42" t="s">
        <v>488</v>
      </c>
      <c r="D65" s="26" t="s">
        <v>232</v>
      </c>
      <c r="E65" s="43">
        <v>253.87</v>
      </c>
      <c r="F65" s="43">
        <v>41</v>
      </c>
      <c r="G65" s="27" t="s">
        <v>21</v>
      </c>
      <c r="H65" s="19" t="s">
        <v>473</v>
      </c>
      <c r="I65" s="24" t="s">
        <v>221</v>
      </c>
      <c r="J65" s="15"/>
      <c r="K65" s="51"/>
      <c r="L65" s="62"/>
      <c r="M65" s="63"/>
      <c r="N65" s="1"/>
      <c r="P65" s="15"/>
    </row>
    <row r="66" spans="1:19" s="7" customFormat="1" ht="26.1" customHeight="1">
      <c r="A66" s="56" t="s">
        <v>254</v>
      </c>
      <c r="B66" s="26" t="s">
        <v>457</v>
      </c>
      <c r="C66" s="49" t="s">
        <v>458</v>
      </c>
      <c r="D66" s="26" t="s">
        <v>459</v>
      </c>
      <c r="E66" s="54">
        <v>245</v>
      </c>
      <c r="F66" s="54">
        <v>41</v>
      </c>
      <c r="G66" s="50">
        <v>2</v>
      </c>
      <c r="H66" s="19" t="s">
        <v>237</v>
      </c>
      <c r="I66" s="24" t="s">
        <v>265</v>
      </c>
      <c r="J66" s="15"/>
    </row>
    <row r="67" spans="1:19" s="7" customFormat="1" ht="26.1" customHeight="1">
      <c r="A67" s="56" t="s">
        <v>259</v>
      </c>
      <c r="B67" s="25" t="s">
        <v>137</v>
      </c>
      <c r="C67" s="42" t="s">
        <v>138</v>
      </c>
      <c r="D67" s="26" t="s">
        <v>18</v>
      </c>
      <c r="E67" s="48">
        <v>234.75</v>
      </c>
      <c r="F67" s="48">
        <v>43</v>
      </c>
      <c r="G67" s="27" t="s">
        <v>9</v>
      </c>
      <c r="H67" s="13" t="s">
        <v>111</v>
      </c>
      <c r="I67" s="24" t="s">
        <v>20</v>
      </c>
      <c r="J67" s="15"/>
      <c r="K67" s="51"/>
      <c r="L67" s="62"/>
      <c r="M67" s="63"/>
      <c r="N67" s="1"/>
      <c r="P67" s="15"/>
    </row>
    <row r="68" spans="1:19" s="7" customFormat="1" ht="26.1" customHeight="1">
      <c r="A68" s="56" t="s">
        <v>262</v>
      </c>
      <c r="B68" s="55" t="s">
        <v>284</v>
      </c>
      <c r="C68" s="58" t="s">
        <v>285</v>
      </c>
      <c r="D68" s="26" t="s">
        <v>134</v>
      </c>
      <c r="E68" s="43">
        <v>199</v>
      </c>
      <c r="F68" s="43">
        <v>71</v>
      </c>
      <c r="G68" s="27" t="s">
        <v>15</v>
      </c>
      <c r="H68" s="13" t="s">
        <v>19</v>
      </c>
      <c r="I68" s="24" t="s">
        <v>278</v>
      </c>
      <c r="J68" s="15"/>
    </row>
    <row r="69" spans="1:19" s="7" customFormat="1" ht="26.1" customHeight="1">
      <c r="A69" s="56" t="s">
        <v>266</v>
      </c>
      <c r="B69" s="26" t="s">
        <v>352</v>
      </c>
      <c r="C69" s="49" t="s">
        <v>353</v>
      </c>
      <c r="D69" s="26" t="s">
        <v>354</v>
      </c>
      <c r="E69" s="54">
        <v>184</v>
      </c>
      <c r="F69" s="54">
        <v>36</v>
      </c>
      <c r="G69" s="50">
        <v>2</v>
      </c>
      <c r="H69" s="19" t="s">
        <v>76</v>
      </c>
      <c r="I69" s="24" t="s">
        <v>265</v>
      </c>
      <c r="J69" s="15"/>
    </row>
    <row r="70" spans="1:19" s="7" customFormat="1" ht="26.1" customHeight="1">
      <c r="A70" s="56" t="s">
        <v>270</v>
      </c>
      <c r="B70" s="44" t="s">
        <v>104</v>
      </c>
      <c r="C70" s="47" t="s">
        <v>104</v>
      </c>
      <c r="D70" s="44" t="s">
        <v>105</v>
      </c>
      <c r="E70" s="43">
        <v>183</v>
      </c>
      <c r="F70" s="43">
        <v>52</v>
      </c>
      <c r="G70" s="53">
        <v>2</v>
      </c>
      <c r="H70" s="17" t="s">
        <v>106</v>
      </c>
      <c r="I70" s="24" t="s">
        <v>107</v>
      </c>
      <c r="J70" s="15"/>
    </row>
    <row r="71" spans="1:19" s="7" customFormat="1" ht="26.1" customHeight="1">
      <c r="A71" s="56" t="s">
        <v>274</v>
      </c>
      <c r="B71" s="18" t="s">
        <v>625</v>
      </c>
      <c r="C71" s="18" t="s">
        <v>626</v>
      </c>
      <c r="D71" s="18" t="s">
        <v>627</v>
      </c>
      <c r="E71" s="21">
        <v>150</v>
      </c>
      <c r="F71" s="21">
        <v>30</v>
      </c>
      <c r="G71" s="21">
        <v>1</v>
      </c>
      <c r="H71" s="19" t="s">
        <v>628</v>
      </c>
      <c r="I71" s="24" t="s">
        <v>621</v>
      </c>
      <c r="M71" s="2"/>
      <c r="N71" s="40"/>
      <c r="O71" s="40"/>
    </row>
    <row r="72" spans="1:19" s="7" customFormat="1" ht="26.1" customHeight="1">
      <c r="A72" s="56" t="s">
        <v>279</v>
      </c>
      <c r="B72" s="25" t="s">
        <v>263</v>
      </c>
      <c r="C72" s="42" t="s">
        <v>263</v>
      </c>
      <c r="D72" s="26" t="s">
        <v>11</v>
      </c>
      <c r="E72" s="43">
        <v>131.11999999999898</v>
      </c>
      <c r="F72" s="43">
        <v>24</v>
      </c>
      <c r="G72" s="27" t="s">
        <v>9</v>
      </c>
      <c r="H72" s="59" t="s">
        <v>264</v>
      </c>
      <c r="I72" s="24" t="s">
        <v>265</v>
      </c>
      <c r="J72" s="15"/>
    </row>
    <row r="73" spans="1:19" s="7" customFormat="1" ht="26.1" customHeight="1">
      <c r="A73" s="56" t="s">
        <v>283</v>
      </c>
      <c r="B73" s="44" t="s">
        <v>246</v>
      </c>
      <c r="C73" s="47" t="s">
        <v>246</v>
      </c>
      <c r="D73" s="26" t="s">
        <v>11</v>
      </c>
      <c r="E73" s="43">
        <v>122</v>
      </c>
      <c r="F73" s="43">
        <v>20</v>
      </c>
      <c r="G73" s="53">
        <v>2</v>
      </c>
      <c r="H73" s="17" t="s">
        <v>53</v>
      </c>
      <c r="I73" s="24" t="s">
        <v>247</v>
      </c>
      <c r="J73" s="15"/>
      <c r="K73" s="73"/>
      <c r="L73" s="73"/>
      <c r="M73" s="73"/>
      <c r="N73" s="73"/>
      <c r="O73" s="73"/>
      <c r="P73" s="15"/>
    </row>
    <row r="74" spans="1:19" s="7" customFormat="1" ht="26.1" customHeight="1">
      <c r="A74" s="56" t="s">
        <v>286</v>
      </c>
      <c r="B74" s="55" t="s">
        <v>193</v>
      </c>
      <c r="C74" s="58" t="s">
        <v>194</v>
      </c>
      <c r="D74" s="26" t="s">
        <v>18</v>
      </c>
      <c r="E74" s="43">
        <v>118.05999999999949</v>
      </c>
      <c r="F74" s="43">
        <v>36</v>
      </c>
      <c r="G74" s="27" t="s">
        <v>15</v>
      </c>
      <c r="H74" s="13" t="s">
        <v>111</v>
      </c>
      <c r="I74" s="24" t="s">
        <v>36</v>
      </c>
      <c r="J74" s="15"/>
      <c r="K74" s="73"/>
      <c r="L74" s="73"/>
      <c r="M74" s="73"/>
      <c r="N74" s="73"/>
      <c r="O74" s="73"/>
      <c r="P74" s="15"/>
    </row>
    <row r="75" spans="1:19" s="7" customFormat="1" ht="26.1" customHeight="1">
      <c r="A75" s="56" t="s">
        <v>290</v>
      </c>
      <c r="B75" s="35" t="s">
        <v>648</v>
      </c>
      <c r="C75" s="52" t="s">
        <v>649</v>
      </c>
      <c r="D75" s="35" t="s">
        <v>650</v>
      </c>
      <c r="E75" s="45">
        <v>115</v>
      </c>
      <c r="F75" s="45">
        <v>23</v>
      </c>
      <c r="G75" s="36">
        <v>1</v>
      </c>
      <c r="H75" s="38" t="s">
        <v>651</v>
      </c>
      <c r="I75" s="77" t="s">
        <v>621</v>
      </c>
      <c r="N75" s="15"/>
      <c r="O75" s="16"/>
    </row>
    <row r="76" spans="1:19" s="7" customFormat="1" ht="26.1" customHeight="1">
      <c r="A76" s="56" t="s">
        <v>293</v>
      </c>
      <c r="B76" s="83" t="s">
        <v>658</v>
      </c>
      <c r="C76" s="84" t="s">
        <v>659</v>
      </c>
      <c r="D76" s="85" t="s">
        <v>660</v>
      </c>
      <c r="E76" s="45">
        <v>114</v>
      </c>
      <c r="F76" s="45">
        <v>57</v>
      </c>
      <c r="G76" s="86">
        <v>1</v>
      </c>
      <c r="H76" s="87" t="s">
        <v>661</v>
      </c>
      <c r="I76" s="77" t="s">
        <v>621</v>
      </c>
      <c r="J76" s="46"/>
      <c r="K76" s="46"/>
      <c r="N76" s="15"/>
      <c r="O76" s="16"/>
    </row>
    <row r="77" spans="1:19" s="7" customFormat="1" ht="26.1" customHeight="1">
      <c r="A77" s="56" t="s">
        <v>298</v>
      </c>
      <c r="B77" s="25" t="s">
        <v>362</v>
      </c>
      <c r="C77" s="42" t="s">
        <v>362</v>
      </c>
      <c r="D77" s="26" t="s">
        <v>134</v>
      </c>
      <c r="E77" s="48">
        <v>76</v>
      </c>
      <c r="F77" s="48">
        <v>14</v>
      </c>
      <c r="G77" s="27" t="s">
        <v>15</v>
      </c>
      <c r="H77" s="17" t="s">
        <v>363</v>
      </c>
      <c r="I77" s="22" t="s">
        <v>154</v>
      </c>
      <c r="N77" s="15"/>
      <c r="O77" s="16"/>
    </row>
    <row r="78" spans="1:19" s="7" customFormat="1" ht="26.1" customHeight="1">
      <c r="A78" s="56" t="s">
        <v>301</v>
      </c>
      <c r="B78" s="55" t="s">
        <v>63</v>
      </c>
      <c r="C78" s="58" t="s">
        <v>64</v>
      </c>
      <c r="D78" s="26" t="s">
        <v>18</v>
      </c>
      <c r="E78" s="48">
        <v>69.649999999994179</v>
      </c>
      <c r="F78" s="48">
        <v>14</v>
      </c>
      <c r="G78" s="27" t="s">
        <v>15</v>
      </c>
      <c r="H78" s="13" t="s">
        <v>65</v>
      </c>
      <c r="I78" s="24" t="s">
        <v>42</v>
      </c>
      <c r="J78" s="15"/>
      <c r="K78" s="73"/>
      <c r="L78" s="73"/>
      <c r="M78" s="73"/>
      <c r="N78" s="73"/>
      <c r="O78" s="73"/>
      <c r="P78" s="15"/>
    </row>
    <row r="79" spans="1:19" s="7" customFormat="1" ht="26.1" customHeight="1">
      <c r="A79" s="56" t="s">
        <v>307</v>
      </c>
      <c r="B79" s="25" t="s">
        <v>201</v>
      </c>
      <c r="C79" s="42" t="s">
        <v>201</v>
      </c>
      <c r="D79" s="26" t="s">
        <v>11</v>
      </c>
      <c r="E79" s="43">
        <v>66</v>
      </c>
      <c r="F79" s="43">
        <v>10</v>
      </c>
      <c r="G79" s="27" t="s">
        <v>9</v>
      </c>
      <c r="H79" s="13" t="s">
        <v>202</v>
      </c>
      <c r="I79" s="24" t="s">
        <v>127</v>
      </c>
      <c r="J79" s="15"/>
      <c r="K79" s="73"/>
      <c r="L79" s="73"/>
      <c r="M79" s="73"/>
      <c r="N79" s="73"/>
      <c r="O79" s="73"/>
      <c r="P79" s="15"/>
    </row>
    <row r="80" spans="1:19" s="7" customFormat="1" ht="26.1" customHeight="1">
      <c r="A80" s="56" t="s">
        <v>311</v>
      </c>
      <c r="B80" s="25" t="s">
        <v>342</v>
      </c>
      <c r="C80" s="42" t="s">
        <v>343</v>
      </c>
      <c r="D80" s="26" t="s">
        <v>344</v>
      </c>
      <c r="E80" s="48">
        <v>65</v>
      </c>
      <c r="F80" s="48">
        <v>12</v>
      </c>
      <c r="G80" s="27" t="s">
        <v>9</v>
      </c>
      <c r="H80" s="13" t="s">
        <v>305</v>
      </c>
      <c r="I80" s="22" t="s">
        <v>306</v>
      </c>
      <c r="J80" s="46"/>
      <c r="K80" s="2"/>
      <c r="L80" s="51"/>
      <c r="M80" s="2"/>
      <c r="P80" s="63"/>
      <c r="R80" s="15"/>
      <c r="S80" s="62"/>
    </row>
    <row r="81" spans="1:70" s="7" customFormat="1" ht="26.1" customHeight="1">
      <c r="A81" s="56" t="s">
        <v>314</v>
      </c>
      <c r="B81" s="18" t="s">
        <v>629</v>
      </c>
      <c r="C81" s="18" t="s">
        <v>630</v>
      </c>
      <c r="D81" s="26" t="s">
        <v>631</v>
      </c>
      <c r="E81" s="21">
        <v>64</v>
      </c>
      <c r="F81" s="21">
        <v>33</v>
      </c>
      <c r="G81" s="21">
        <v>1</v>
      </c>
      <c r="H81" s="19" t="s">
        <v>632</v>
      </c>
      <c r="I81" s="24" t="s">
        <v>621</v>
      </c>
      <c r="J81" s="2"/>
      <c r="K81" s="2"/>
      <c r="L81" s="2"/>
      <c r="M81" s="2"/>
      <c r="N81" s="2"/>
      <c r="O81" s="2"/>
      <c r="S81" s="75"/>
    </row>
    <row r="82" spans="1:70" s="7" customFormat="1" ht="26.1" customHeight="1">
      <c r="A82" s="56" t="s">
        <v>319</v>
      </c>
      <c r="B82" s="25" t="s">
        <v>320</v>
      </c>
      <c r="C82" s="42" t="s">
        <v>321</v>
      </c>
      <c r="D82" s="26" t="s">
        <v>18</v>
      </c>
      <c r="E82" s="43">
        <v>60.7</v>
      </c>
      <c r="F82" s="43">
        <v>11</v>
      </c>
      <c r="G82" s="27" t="s">
        <v>9</v>
      </c>
      <c r="H82" s="13" t="s">
        <v>202</v>
      </c>
      <c r="I82" s="24" t="s">
        <v>20</v>
      </c>
      <c r="J82" s="15"/>
      <c r="K82" s="73"/>
      <c r="L82" s="73"/>
      <c r="M82" s="73"/>
      <c r="N82" s="73"/>
      <c r="O82" s="73"/>
      <c r="P82" s="15"/>
    </row>
    <row r="83" spans="1:70" s="7" customFormat="1" ht="26.1" customHeight="1">
      <c r="A83" s="56" t="s">
        <v>322</v>
      </c>
      <c r="B83" s="25" t="s">
        <v>59</v>
      </c>
      <c r="C83" s="42" t="s">
        <v>60</v>
      </c>
      <c r="D83" s="26" t="s">
        <v>18</v>
      </c>
      <c r="E83" s="43">
        <v>42</v>
      </c>
      <c r="F83" s="43">
        <v>10</v>
      </c>
      <c r="G83" s="27" t="s">
        <v>9</v>
      </c>
      <c r="H83" s="13" t="s">
        <v>61</v>
      </c>
      <c r="I83" s="24" t="s">
        <v>36</v>
      </c>
      <c r="J83" s="15"/>
      <c r="K83" s="73"/>
      <c r="L83" s="73"/>
      <c r="M83" s="73"/>
      <c r="N83" s="73"/>
      <c r="O83" s="73"/>
      <c r="P83" s="15"/>
    </row>
    <row r="84" spans="1:70" s="7" customFormat="1" ht="26.1" customHeight="1">
      <c r="A84" s="56" t="s">
        <v>326</v>
      </c>
      <c r="B84" s="25" t="s">
        <v>327</v>
      </c>
      <c r="C84" s="42" t="s">
        <v>328</v>
      </c>
      <c r="D84" s="26" t="s">
        <v>145</v>
      </c>
      <c r="E84" s="28">
        <v>37</v>
      </c>
      <c r="F84" s="28">
        <v>6</v>
      </c>
      <c r="G84" s="27" t="s">
        <v>15</v>
      </c>
      <c r="H84" s="13" t="s">
        <v>305</v>
      </c>
      <c r="I84" s="22" t="s">
        <v>306</v>
      </c>
      <c r="J84" s="2"/>
      <c r="K84" s="61"/>
      <c r="L84" s="40"/>
      <c r="M84" s="40"/>
      <c r="N84" s="39"/>
      <c r="O84" s="39"/>
      <c r="P84" s="39"/>
      <c r="Q84" s="39"/>
      <c r="R84" s="39"/>
    </row>
    <row r="85" spans="1:70" s="7" customFormat="1" ht="26.1" customHeight="1">
      <c r="A85" s="56" t="s">
        <v>329</v>
      </c>
      <c r="B85" s="25" t="s">
        <v>214</v>
      </c>
      <c r="C85" s="42" t="s">
        <v>215</v>
      </c>
      <c r="D85" s="26" t="s">
        <v>216</v>
      </c>
      <c r="E85" s="43">
        <v>33</v>
      </c>
      <c r="F85" s="43">
        <v>5</v>
      </c>
      <c r="G85" s="27" t="s">
        <v>9</v>
      </c>
      <c r="H85" s="13" t="s">
        <v>217</v>
      </c>
      <c r="I85" s="37" t="s">
        <v>123</v>
      </c>
      <c r="J85" s="15"/>
      <c r="K85" s="73"/>
      <c r="L85" s="73"/>
      <c r="M85" s="73"/>
      <c r="N85" s="73"/>
      <c r="O85" s="73"/>
      <c r="P85" s="15"/>
    </row>
    <row r="86" spans="1:70" s="7" customFormat="1" ht="26.1" customHeight="1">
      <c r="A86" s="56" t="s">
        <v>333</v>
      </c>
      <c r="B86" s="26" t="s">
        <v>252</v>
      </c>
      <c r="C86" s="49" t="s">
        <v>253</v>
      </c>
      <c r="D86" s="26" t="s">
        <v>134</v>
      </c>
      <c r="E86" s="54">
        <v>33</v>
      </c>
      <c r="F86" s="54">
        <v>7</v>
      </c>
      <c r="G86" s="50">
        <v>1</v>
      </c>
      <c r="H86" s="19" t="s">
        <v>233</v>
      </c>
      <c r="I86" s="24" t="s">
        <v>91</v>
      </c>
      <c r="J86" s="15"/>
      <c r="K86" s="73"/>
      <c r="L86" s="73"/>
      <c r="M86" s="73"/>
      <c r="N86" s="73"/>
      <c r="O86" s="73"/>
      <c r="P86" s="15"/>
    </row>
    <row r="87" spans="1:70" s="7" customFormat="1" ht="26.1" customHeight="1">
      <c r="A87" s="56" t="s">
        <v>337</v>
      </c>
      <c r="B87" s="25" t="s">
        <v>497</v>
      </c>
      <c r="C87" s="42" t="s">
        <v>503</v>
      </c>
      <c r="D87" s="26" t="s">
        <v>504</v>
      </c>
      <c r="E87" s="43">
        <v>31.5</v>
      </c>
      <c r="F87" s="43">
        <v>5</v>
      </c>
      <c r="G87" s="27">
        <v>2</v>
      </c>
      <c r="H87" s="19" t="s">
        <v>473</v>
      </c>
      <c r="I87" s="24" t="s">
        <v>221</v>
      </c>
      <c r="J87" s="73"/>
      <c r="K87" s="2"/>
      <c r="L87" s="2"/>
      <c r="M87" s="2"/>
      <c r="N87" s="2"/>
      <c r="O87" s="2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</row>
    <row r="88" spans="1:70" s="72" customFormat="1" ht="26.1" customHeight="1">
      <c r="A88" s="56" t="s">
        <v>341</v>
      </c>
      <c r="B88" s="57" t="s">
        <v>169</v>
      </c>
      <c r="C88" s="57" t="s">
        <v>170</v>
      </c>
      <c r="D88" s="18" t="s">
        <v>18</v>
      </c>
      <c r="E88" s="23">
        <v>25.25</v>
      </c>
      <c r="F88" s="23">
        <v>5</v>
      </c>
      <c r="G88" s="13" t="s">
        <v>15</v>
      </c>
      <c r="H88" s="13" t="s">
        <v>31</v>
      </c>
      <c r="I88" s="24" t="s">
        <v>42</v>
      </c>
      <c r="J88" s="73"/>
      <c r="K88" s="2"/>
      <c r="L88" s="2"/>
      <c r="M88" s="2"/>
      <c r="N88" s="2"/>
      <c r="O88" s="2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</row>
    <row r="89" spans="1:70" s="72" customFormat="1" ht="26.1" customHeight="1">
      <c r="A89" s="56" t="s">
        <v>345</v>
      </c>
      <c r="B89" s="57" t="s">
        <v>189</v>
      </c>
      <c r="C89" s="57" t="s">
        <v>190</v>
      </c>
      <c r="D89" s="18" t="s">
        <v>191</v>
      </c>
      <c r="E89" s="23">
        <v>19.959999999999127</v>
      </c>
      <c r="F89" s="23">
        <v>4</v>
      </c>
      <c r="G89" s="13" t="s">
        <v>15</v>
      </c>
      <c r="H89" s="13" t="s">
        <v>111</v>
      </c>
      <c r="I89" s="37" t="s">
        <v>123</v>
      </c>
      <c r="J89" s="73"/>
      <c r="K89" s="2"/>
      <c r="L89" s="2"/>
      <c r="M89" s="2"/>
      <c r="N89" s="2"/>
      <c r="O89" s="2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</row>
    <row r="90" spans="1:70" s="7" customFormat="1" ht="24.75" customHeight="1">
      <c r="A90" s="56" t="s">
        <v>349</v>
      </c>
      <c r="B90" s="14" t="s">
        <v>368</v>
      </c>
      <c r="C90" s="14" t="s">
        <v>369</v>
      </c>
      <c r="D90" s="18" t="s">
        <v>370</v>
      </c>
      <c r="E90" s="28">
        <v>12</v>
      </c>
      <c r="F90" s="28">
        <v>3</v>
      </c>
      <c r="G90" s="13" t="s">
        <v>9</v>
      </c>
      <c r="H90" s="13" t="s">
        <v>305</v>
      </c>
      <c r="I90" s="22" t="s">
        <v>306</v>
      </c>
      <c r="J90" s="2"/>
      <c r="L90" s="1"/>
      <c r="M90" s="62"/>
      <c r="P90" s="1"/>
      <c r="Q90" s="64"/>
    </row>
    <row r="91" spans="1:70" s="72" customFormat="1" ht="26.1" customHeight="1">
      <c r="A91" s="56" t="s">
        <v>351</v>
      </c>
      <c r="B91" s="14" t="s">
        <v>472</v>
      </c>
      <c r="C91" s="14" t="s">
        <v>492</v>
      </c>
      <c r="D91" s="18" t="s">
        <v>493</v>
      </c>
      <c r="E91" s="23">
        <v>12</v>
      </c>
      <c r="F91" s="23">
        <v>2</v>
      </c>
      <c r="G91" s="13" t="s">
        <v>9</v>
      </c>
      <c r="H91" s="19" t="s">
        <v>473</v>
      </c>
      <c r="I91" s="24" t="s">
        <v>221</v>
      </c>
      <c r="J91" s="73"/>
      <c r="K91" s="2"/>
      <c r="L91" s="2"/>
      <c r="M91" s="2"/>
      <c r="N91" s="2"/>
      <c r="O91" s="2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</row>
    <row r="92" spans="1:70" s="7" customFormat="1" ht="26.1" customHeight="1">
      <c r="B92" s="29"/>
      <c r="C92" s="29"/>
      <c r="D92" s="29"/>
      <c r="E92" s="30"/>
      <c r="F92" s="30"/>
      <c r="G92" s="31"/>
      <c r="J92" s="2"/>
      <c r="K92" s="2"/>
      <c r="L92" s="2"/>
      <c r="M92" s="2"/>
      <c r="N92" s="2"/>
      <c r="O92" s="2"/>
      <c r="P92" s="2"/>
      <c r="Q92" s="2"/>
    </row>
    <row r="93" spans="1:70" s="7" customFormat="1" ht="26.1" customHeight="1" thickBot="1">
      <c r="B93" s="29"/>
      <c r="C93" s="29"/>
      <c r="D93" s="29"/>
      <c r="E93" s="32">
        <f>SUM(E4:E92)</f>
        <v>1519813.7999999996</v>
      </c>
      <c r="F93" s="32">
        <f>SUM(F4:F92)</f>
        <v>257826</v>
      </c>
      <c r="H93" s="15"/>
      <c r="J93" s="2"/>
      <c r="K93" s="2"/>
      <c r="L93" s="2"/>
      <c r="M93" s="2"/>
      <c r="N93" s="2"/>
      <c r="O93" s="2"/>
      <c r="P93" s="2"/>
      <c r="Q93" s="2"/>
    </row>
  </sheetData>
  <sortState xmlns:xlrd2="http://schemas.microsoft.com/office/spreadsheetml/2017/richdata2" ref="B4:I91">
    <sortCondition descending="1" ref="E4:E91"/>
  </sortState>
  <phoneticPr fontId="23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6C237-B337-4A51-A43F-F611B33F2DA4}">
  <dimension ref="A1:BR91"/>
  <sheetViews>
    <sheetView topLeftCell="A27" workbookViewId="0">
      <selection activeCell="G37" sqref="G37"/>
    </sheetView>
  </sheetViews>
  <sheetFormatPr defaultColWidth="9.1328125" defaultRowHeight="14.25"/>
  <cols>
    <col min="1" max="1" width="9.1328125" style="2"/>
    <col min="2" max="2" width="25.265625" style="2" customWidth="1"/>
    <col min="3" max="3" width="23" style="2" customWidth="1"/>
    <col min="4" max="4" width="9.1328125" style="2"/>
    <col min="5" max="5" width="18.265625" style="2" customWidth="1"/>
    <col min="6" max="6" width="18" style="2" customWidth="1"/>
    <col min="7" max="7" width="9.1328125" style="2"/>
    <col min="8" max="8" width="17.59765625" style="2" customWidth="1"/>
    <col min="9" max="9" width="25.265625" style="2" customWidth="1"/>
    <col min="10" max="10" width="13.59765625" style="2" bestFit="1" customWidth="1"/>
    <col min="11" max="11" width="11.1328125" style="2" bestFit="1" customWidth="1"/>
    <col min="12" max="12" width="12.73046875" style="2" bestFit="1" customWidth="1"/>
    <col min="13" max="13" width="10.3984375" style="2" bestFit="1" customWidth="1"/>
    <col min="14" max="14" width="13.59765625" style="2" bestFit="1" customWidth="1"/>
    <col min="15" max="15" width="11.265625" style="2" bestFit="1" customWidth="1"/>
    <col min="16" max="16" width="12.265625" style="2" bestFit="1" customWidth="1"/>
    <col min="17" max="17" width="9.1328125" style="2"/>
    <col min="18" max="18" width="11.59765625" style="2" bestFit="1" customWidth="1"/>
    <col min="19" max="16384" width="9.1328125" style="2"/>
  </cols>
  <sheetData>
    <row r="1" spans="1:20" s="7" customFormat="1" ht="17.649999999999999">
      <c r="A1" s="3" t="s">
        <v>543</v>
      </c>
      <c r="B1" s="4"/>
      <c r="C1" s="4"/>
      <c r="D1" s="4"/>
      <c r="E1" s="5"/>
      <c r="F1" s="5"/>
      <c r="G1" s="6"/>
      <c r="H1" s="6"/>
      <c r="I1" s="6"/>
    </row>
    <row r="2" spans="1:20" s="7" customFormat="1" ht="17.649999999999999">
      <c r="A2" s="8"/>
      <c r="B2" s="4"/>
      <c r="C2" s="4"/>
      <c r="D2" s="4"/>
      <c r="E2" s="5"/>
      <c r="F2" s="5"/>
      <c r="G2" s="6"/>
      <c r="H2" s="6"/>
      <c r="I2" s="6"/>
    </row>
    <row r="3" spans="1:20" s="7" customFormat="1" ht="26.1" customHeight="1">
      <c r="A3" s="9"/>
      <c r="B3" s="10" t="s">
        <v>1</v>
      </c>
      <c r="C3" s="10" t="s">
        <v>2</v>
      </c>
      <c r="D3" s="10" t="s">
        <v>3</v>
      </c>
      <c r="E3" s="11" t="s">
        <v>4</v>
      </c>
      <c r="F3" s="11" t="s">
        <v>5</v>
      </c>
      <c r="G3" s="12" t="s">
        <v>6</v>
      </c>
      <c r="H3" s="10" t="s">
        <v>7</v>
      </c>
      <c r="I3" s="10" t="s">
        <v>8</v>
      </c>
    </row>
    <row r="4" spans="1:20" s="7" customFormat="1" ht="26.1" customHeight="1">
      <c r="A4" s="56" t="s">
        <v>9</v>
      </c>
      <c r="B4" s="14" t="s">
        <v>557</v>
      </c>
      <c r="C4" s="14" t="s">
        <v>556</v>
      </c>
      <c r="D4" s="18" t="s">
        <v>18</v>
      </c>
      <c r="E4" s="23">
        <v>369845.33</v>
      </c>
      <c r="F4" s="23">
        <v>51071</v>
      </c>
      <c r="G4" s="13" t="s">
        <v>131</v>
      </c>
      <c r="H4" s="13" t="s">
        <v>566</v>
      </c>
      <c r="I4" s="24" t="s">
        <v>54</v>
      </c>
      <c r="J4" s="16"/>
      <c r="L4" s="15"/>
      <c r="N4" s="16"/>
      <c r="O4" s="16"/>
      <c r="P4" s="16"/>
    </row>
    <row r="5" spans="1:20" s="7" customFormat="1" ht="26.1" customHeight="1">
      <c r="A5" s="56" t="s">
        <v>15</v>
      </c>
      <c r="B5" s="14" t="s">
        <v>559</v>
      </c>
      <c r="C5" s="14" t="s">
        <v>558</v>
      </c>
      <c r="D5" s="18" t="s">
        <v>18</v>
      </c>
      <c r="E5" s="23">
        <v>88574.22</v>
      </c>
      <c r="F5" s="23">
        <v>11900</v>
      </c>
      <c r="G5" s="13" t="s">
        <v>12</v>
      </c>
      <c r="H5" s="13" t="s">
        <v>567</v>
      </c>
      <c r="I5" s="24" t="s">
        <v>42</v>
      </c>
      <c r="J5" s="16"/>
      <c r="L5" s="15"/>
      <c r="N5" s="16"/>
      <c r="O5" s="16"/>
      <c r="P5" s="16"/>
    </row>
    <row r="6" spans="1:20" s="7" customFormat="1" ht="26.1" customHeight="1">
      <c r="A6" s="56" t="s">
        <v>21</v>
      </c>
      <c r="B6" s="55" t="s">
        <v>429</v>
      </c>
      <c r="C6" s="58" t="s">
        <v>428</v>
      </c>
      <c r="D6" s="18" t="s">
        <v>430</v>
      </c>
      <c r="E6" s="23">
        <v>86380.98</v>
      </c>
      <c r="F6" s="23">
        <v>16571</v>
      </c>
      <c r="G6" s="27" t="s">
        <v>24</v>
      </c>
      <c r="H6" s="59" t="s">
        <v>237</v>
      </c>
      <c r="I6" s="24" t="s">
        <v>42</v>
      </c>
      <c r="K6" s="15"/>
      <c r="L6" s="16"/>
      <c r="N6" s="15"/>
      <c r="O6" s="16"/>
      <c r="P6" s="16"/>
    </row>
    <row r="7" spans="1:20" s="7" customFormat="1" ht="25.9" customHeight="1">
      <c r="A7" s="56" t="s">
        <v>27</v>
      </c>
      <c r="B7" s="57" t="s">
        <v>432</v>
      </c>
      <c r="C7" s="57" t="s">
        <v>431</v>
      </c>
      <c r="D7" s="18" t="s">
        <v>257</v>
      </c>
      <c r="E7" s="23">
        <v>60084</v>
      </c>
      <c r="F7" s="23">
        <v>11057</v>
      </c>
      <c r="G7" s="13" t="s">
        <v>62</v>
      </c>
      <c r="H7" s="13" t="s">
        <v>420</v>
      </c>
      <c r="I7" s="24" t="s">
        <v>107</v>
      </c>
      <c r="N7" s="15"/>
    </row>
    <row r="8" spans="1:20" s="7" customFormat="1" ht="26.1" customHeight="1">
      <c r="A8" s="56" t="s">
        <v>32</v>
      </c>
      <c r="B8" s="14" t="s">
        <v>411</v>
      </c>
      <c r="C8" s="14" t="s">
        <v>410</v>
      </c>
      <c r="D8" s="18" t="s">
        <v>98</v>
      </c>
      <c r="E8" s="28">
        <v>58789.45</v>
      </c>
      <c r="F8" s="28">
        <v>9250</v>
      </c>
      <c r="G8" s="13" t="s">
        <v>66</v>
      </c>
      <c r="H8" s="13" t="s">
        <v>419</v>
      </c>
      <c r="I8" s="24" t="s">
        <v>20</v>
      </c>
      <c r="J8" s="16"/>
      <c r="L8" s="15"/>
      <c r="N8" s="16"/>
      <c r="O8" s="16"/>
      <c r="P8" s="16"/>
    </row>
    <row r="9" spans="1:20" s="7" customFormat="1" ht="26.1" customHeight="1">
      <c r="A9" s="56" t="s">
        <v>37</v>
      </c>
      <c r="B9" s="14" t="s">
        <v>412</v>
      </c>
      <c r="C9" s="14" t="s">
        <v>412</v>
      </c>
      <c r="D9" s="26" t="s">
        <v>11</v>
      </c>
      <c r="E9" s="28">
        <v>51383.37</v>
      </c>
      <c r="F9" s="28">
        <v>13135</v>
      </c>
      <c r="G9" s="13" t="s">
        <v>73</v>
      </c>
      <c r="H9" s="13" t="s">
        <v>220</v>
      </c>
      <c r="I9" s="24" t="s">
        <v>48</v>
      </c>
      <c r="K9" s="2"/>
      <c r="L9" s="2"/>
      <c r="M9" s="2"/>
      <c r="N9" s="2"/>
      <c r="O9" s="2"/>
      <c r="P9" s="2"/>
      <c r="Q9" s="2"/>
      <c r="R9" s="2"/>
      <c r="T9" s="75"/>
    </row>
    <row r="10" spans="1:20" s="7" customFormat="1" ht="26.1" customHeight="1">
      <c r="A10" s="56" t="s">
        <v>43</v>
      </c>
      <c r="B10" s="57" t="s">
        <v>437</v>
      </c>
      <c r="C10" s="57" t="s">
        <v>436</v>
      </c>
      <c r="D10" s="18" t="s">
        <v>18</v>
      </c>
      <c r="E10" s="23">
        <v>40820.69</v>
      </c>
      <c r="F10" s="23">
        <v>6547</v>
      </c>
      <c r="G10" s="13" t="s">
        <v>49</v>
      </c>
      <c r="H10" s="59" t="s">
        <v>220</v>
      </c>
      <c r="I10" s="24" t="s">
        <v>42</v>
      </c>
      <c r="J10" s="16"/>
      <c r="L10" s="15"/>
      <c r="N10" s="16"/>
      <c r="O10" s="16"/>
      <c r="P10" s="16"/>
    </row>
    <row r="11" spans="1:20" s="7" customFormat="1" ht="26.1" customHeight="1">
      <c r="A11" s="56" t="s">
        <v>49</v>
      </c>
      <c r="B11" s="57" t="s">
        <v>580</v>
      </c>
      <c r="C11" s="57" t="s">
        <v>579</v>
      </c>
      <c r="D11" s="18" t="s">
        <v>581</v>
      </c>
      <c r="E11" s="23">
        <v>37645</v>
      </c>
      <c r="F11" s="23">
        <v>7937</v>
      </c>
      <c r="G11" s="13" t="s">
        <v>73</v>
      </c>
      <c r="H11" s="13" t="s">
        <v>549</v>
      </c>
      <c r="I11" s="24" t="s">
        <v>107</v>
      </c>
      <c r="J11" s="16"/>
      <c r="L11" s="15"/>
      <c r="N11" s="16"/>
      <c r="O11" s="16"/>
      <c r="P11" s="16"/>
    </row>
    <row r="12" spans="1:20" s="7" customFormat="1" ht="26.1" customHeight="1">
      <c r="A12" s="56" t="s">
        <v>55</v>
      </c>
      <c r="B12" s="57" t="s">
        <v>74</v>
      </c>
      <c r="C12" s="57" t="s">
        <v>75</v>
      </c>
      <c r="D12" s="18" t="s">
        <v>18</v>
      </c>
      <c r="E12" s="23">
        <v>34843.32</v>
      </c>
      <c r="F12" s="23">
        <v>7001</v>
      </c>
      <c r="G12" s="13" t="s">
        <v>43</v>
      </c>
      <c r="H12" s="59" t="s">
        <v>76</v>
      </c>
      <c r="I12" s="24" t="s">
        <v>36</v>
      </c>
      <c r="J12" s="16"/>
      <c r="L12" s="15"/>
      <c r="N12" s="16"/>
      <c r="O12" s="16"/>
      <c r="P12" s="16"/>
    </row>
    <row r="13" spans="1:20" s="7" customFormat="1" ht="26.1" customHeight="1">
      <c r="A13" s="56" t="s">
        <v>58</v>
      </c>
      <c r="B13" s="57" t="s">
        <v>50</v>
      </c>
      <c r="C13" s="57" t="s">
        <v>51</v>
      </c>
      <c r="D13" s="18" t="s">
        <v>18</v>
      </c>
      <c r="E13" s="23">
        <v>33807.47</v>
      </c>
      <c r="F13" s="23">
        <v>6564</v>
      </c>
      <c r="G13" s="13" t="s">
        <v>58</v>
      </c>
      <c r="H13" s="59" t="s">
        <v>53</v>
      </c>
      <c r="I13" s="24" t="s">
        <v>54</v>
      </c>
      <c r="J13" s="16"/>
      <c r="L13" s="15"/>
      <c r="N13" s="16"/>
      <c r="O13" s="16"/>
      <c r="P13" s="16"/>
    </row>
    <row r="14" spans="1:20" s="7" customFormat="1" ht="26.1" customHeight="1">
      <c r="A14" s="56" t="s">
        <v>62</v>
      </c>
      <c r="B14" s="57" t="s">
        <v>577</v>
      </c>
      <c r="C14" s="57" t="s">
        <v>576</v>
      </c>
      <c r="D14" s="18" t="s">
        <v>18</v>
      </c>
      <c r="E14" s="23">
        <v>30499</v>
      </c>
      <c r="F14" s="23">
        <v>5291</v>
      </c>
      <c r="G14" s="13" t="s">
        <v>30</v>
      </c>
      <c r="H14" s="13" t="s">
        <v>578</v>
      </c>
      <c r="I14" s="24" t="s">
        <v>107</v>
      </c>
      <c r="J14" s="16"/>
      <c r="L14" s="15"/>
      <c r="N14" s="16"/>
      <c r="O14" s="16"/>
      <c r="P14" s="16"/>
    </row>
    <row r="15" spans="1:20" s="7" customFormat="1" ht="26.1" customHeight="1">
      <c r="A15" s="56" t="s">
        <v>66</v>
      </c>
      <c r="B15" s="57" t="s">
        <v>434</v>
      </c>
      <c r="C15" s="57" t="s">
        <v>433</v>
      </c>
      <c r="D15" s="18" t="s">
        <v>435</v>
      </c>
      <c r="E15" s="23">
        <v>26268</v>
      </c>
      <c r="F15" s="23">
        <v>5632</v>
      </c>
      <c r="G15" s="13" t="s">
        <v>84</v>
      </c>
      <c r="H15" s="13" t="s">
        <v>427</v>
      </c>
      <c r="I15" s="24" t="s">
        <v>107</v>
      </c>
      <c r="J15" s="16"/>
      <c r="L15" s="15"/>
      <c r="N15" s="16"/>
      <c r="O15" s="16"/>
      <c r="P15" s="16"/>
    </row>
    <row r="16" spans="1:20" s="7" customFormat="1" ht="26.1" customHeight="1">
      <c r="A16" s="56" t="s">
        <v>24</v>
      </c>
      <c r="B16" s="25" t="s">
        <v>570</v>
      </c>
      <c r="C16" s="42" t="s">
        <v>569</v>
      </c>
      <c r="D16" s="18" t="s">
        <v>228</v>
      </c>
      <c r="E16" s="48">
        <v>15585.08</v>
      </c>
      <c r="F16" s="48">
        <v>2656</v>
      </c>
      <c r="G16" s="27" t="s">
        <v>80</v>
      </c>
      <c r="H16" s="13" t="s">
        <v>549</v>
      </c>
      <c r="I16" s="24" t="s">
        <v>48</v>
      </c>
      <c r="J16" s="16"/>
      <c r="O16" s="15"/>
      <c r="P16" s="1"/>
      <c r="Q16" s="15"/>
      <c r="R16" s="62"/>
    </row>
    <row r="17" spans="1:18" s="7" customFormat="1" ht="26.1" customHeight="1">
      <c r="A17" s="56" t="s">
        <v>73</v>
      </c>
      <c r="B17" s="25" t="s">
        <v>439</v>
      </c>
      <c r="C17" s="42" t="s">
        <v>438</v>
      </c>
      <c r="D17" s="18" t="s">
        <v>18</v>
      </c>
      <c r="E17" s="48">
        <v>13618.18</v>
      </c>
      <c r="F17" s="48">
        <v>2352</v>
      </c>
      <c r="G17" s="27" t="s">
        <v>84</v>
      </c>
      <c r="H17" s="13" t="s">
        <v>427</v>
      </c>
      <c r="I17" s="24" t="s">
        <v>91</v>
      </c>
      <c r="J17" s="16"/>
      <c r="O17" s="15"/>
      <c r="P17" s="1"/>
      <c r="Q17" s="15"/>
      <c r="R17" s="62"/>
    </row>
    <row r="18" spans="1:18" s="7" customFormat="1" ht="26.1" customHeight="1">
      <c r="A18" s="56" t="s">
        <v>30</v>
      </c>
      <c r="B18" s="25" t="s">
        <v>574</v>
      </c>
      <c r="C18" s="42" t="s">
        <v>573</v>
      </c>
      <c r="D18" s="18" t="s">
        <v>575</v>
      </c>
      <c r="E18" s="48">
        <v>13511.4</v>
      </c>
      <c r="F18" s="48">
        <v>2681</v>
      </c>
      <c r="G18" s="27" t="s">
        <v>12</v>
      </c>
      <c r="H18" s="13" t="s">
        <v>567</v>
      </c>
      <c r="I18" s="24" t="s">
        <v>91</v>
      </c>
      <c r="J18" s="16"/>
      <c r="O18" s="15"/>
      <c r="P18" s="1"/>
      <c r="Q18" s="15"/>
      <c r="R18" s="62"/>
    </row>
    <row r="19" spans="1:18" s="7" customFormat="1" ht="26.1" customHeight="1">
      <c r="A19" s="56" t="s">
        <v>80</v>
      </c>
      <c r="B19" s="55" t="s">
        <v>443</v>
      </c>
      <c r="C19" s="58" t="s">
        <v>442</v>
      </c>
      <c r="D19" s="18" t="s">
        <v>18</v>
      </c>
      <c r="E19" s="43">
        <v>12745.33</v>
      </c>
      <c r="F19" s="43">
        <v>1984</v>
      </c>
      <c r="G19" s="27" t="s">
        <v>66</v>
      </c>
      <c r="H19" s="59" t="s">
        <v>419</v>
      </c>
      <c r="I19" s="24" t="s">
        <v>36</v>
      </c>
      <c r="J19" s="16"/>
      <c r="K19" s="15"/>
      <c r="O19" s="15"/>
      <c r="P19" s="1"/>
      <c r="Q19" s="15"/>
      <c r="R19" s="62"/>
    </row>
    <row r="20" spans="1:18" s="7" customFormat="1" ht="26.1" customHeight="1">
      <c r="A20" s="56" t="s">
        <v>84</v>
      </c>
      <c r="B20" s="25" t="s">
        <v>441</v>
      </c>
      <c r="C20" s="42" t="s">
        <v>440</v>
      </c>
      <c r="D20" s="18" t="s">
        <v>228</v>
      </c>
      <c r="E20" s="43">
        <v>10076.290000000001</v>
      </c>
      <c r="F20" s="43">
        <v>1671</v>
      </c>
      <c r="G20" s="27" t="s">
        <v>80</v>
      </c>
      <c r="H20" s="13" t="s">
        <v>427</v>
      </c>
      <c r="I20" s="24" t="s">
        <v>36</v>
      </c>
      <c r="J20" s="16"/>
      <c r="O20" s="15"/>
      <c r="P20" s="1"/>
      <c r="Q20" s="15"/>
      <c r="R20" s="62"/>
    </row>
    <row r="21" spans="1:18" s="7" customFormat="1" ht="26.1" customHeight="1">
      <c r="A21" s="56" t="s">
        <v>70</v>
      </c>
      <c r="B21" s="55" t="s">
        <v>589</v>
      </c>
      <c r="C21" s="58" t="s">
        <v>588</v>
      </c>
      <c r="D21" s="26" t="s">
        <v>446</v>
      </c>
      <c r="E21" s="43">
        <v>8423</v>
      </c>
      <c r="F21" s="43">
        <v>1430</v>
      </c>
      <c r="G21" s="27" t="s">
        <v>70</v>
      </c>
      <c r="H21" s="13" t="s">
        <v>566</v>
      </c>
      <c r="I21" s="24" t="s">
        <v>107</v>
      </c>
      <c r="J21" s="16"/>
      <c r="K21" s="15"/>
      <c r="P21" s="1"/>
      <c r="R21" s="62"/>
    </row>
    <row r="22" spans="1:18" s="7" customFormat="1" ht="26.1" customHeight="1">
      <c r="A22" s="56" t="s">
        <v>12</v>
      </c>
      <c r="B22" s="25" t="s">
        <v>445</v>
      </c>
      <c r="C22" s="42" t="s">
        <v>444</v>
      </c>
      <c r="D22" s="26" t="s">
        <v>446</v>
      </c>
      <c r="E22" s="48">
        <v>6352.93</v>
      </c>
      <c r="F22" s="48">
        <v>1382</v>
      </c>
      <c r="G22" s="27" t="s">
        <v>62</v>
      </c>
      <c r="H22" s="13" t="s">
        <v>420</v>
      </c>
      <c r="I22" s="22" t="s">
        <v>116</v>
      </c>
      <c r="J22" s="16"/>
      <c r="K22" s="15"/>
      <c r="P22" s="1"/>
      <c r="Q22" s="15"/>
      <c r="R22" s="62"/>
    </row>
    <row r="23" spans="1:18" s="7" customFormat="1" ht="26.1" customHeight="1">
      <c r="A23" s="56" t="s">
        <v>95</v>
      </c>
      <c r="B23" s="55" t="s">
        <v>448</v>
      </c>
      <c r="C23" s="58" t="s">
        <v>447</v>
      </c>
      <c r="D23" s="18" t="s">
        <v>273</v>
      </c>
      <c r="E23" s="23">
        <v>5427</v>
      </c>
      <c r="F23" s="23">
        <v>788</v>
      </c>
      <c r="G23" s="27" t="s">
        <v>37</v>
      </c>
      <c r="H23" s="13" t="s">
        <v>419</v>
      </c>
      <c r="I23" s="24" t="s">
        <v>107</v>
      </c>
      <c r="J23" s="15"/>
      <c r="K23" s="15"/>
      <c r="P23" s="1"/>
      <c r="Q23" s="15"/>
      <c r="R23" s="62"/>
    </row>
    <row r="24" spans="1:18" s="7" customFormat="1" ht="26.1" customHeight="1">
      <c r="A24" s="56" t="s">
        <v>52</v>
      </c>
      <c r="B24" s="25" t="s">
        <v>561</v>
      </c>
      <c r="C24" s="42" t="s">
        <v>560</v>
      </c>
      <c r="D24" s="26" t="s">
        <v>568</v>
      </c>
      <c r="E24" s="23">
        <v>4954.07</v>
      </c>
      <c r="F24" s="23">
        <v>772</v>
      </c>
      <c r="G24" s="13" t="s">
        <v>84</v>
      </c>
      <c r="H24" s="13" t="s">
        <v>566</v>
      </c>
      <c r="I24" s="37" t="s">
        <v>123</v>
      </c>
      <c r="J24" s="41"/>
      <c r="K24" s="46"/>
      <c r="L24" s="1"/>
      <c r="M24" s="41"/>
      <c r="N24" s="64"/>
      <c r="O24" s="64"/>
      <c r="P24" s="1"/>
      <c r="Q24" s="15"/>
      <c r="R24" s="62"/>
    </row>
    <row r="25" spans="1:18" s="7" customFormat="1" ht="25.9" customHeight="1">
      <c r="A25" s="56" t="s">
        <v>103</v>
      </c>
      <c r="B25" s="14" t="s">
        <v>414</v>
      </c>
      <c r="C25" s="42" t="s">
        <v>413</v>
      </c>
      <c r="D25" s="26" t="s">
        <v>18</v>
      </c>
      <c r="E25" s="48">
        <v>4733.3999999999996</v>
      </c>
      <c r="F25" s="48">
        <v>835</v>
      </c>
      <c r="G25" s="27" t="s">
        <v>62</v>
      </c>
      <c r="H25" s="60" t="s">
        <v>420</v>
      </c>
      <c r="I25" s="24" t="s">
        <v>48</v>
      </c>
      <c r="J25" s="2"/>
      <c r="K25" s="41"/>
      <c r="L25" s="2"/>
      <c r="M25" s="2"/>
      <c r="N25" s="51"/>
      <c r="O25" s="15"/>
      <c r="P25" s="63"/>
      <c r="Q25" s="15"/>
    </row>
    <row r="26" spans="1:18" s="7" customFormat="1" ht="26.1" customHeight="1">
      <c r="A26" s="56" t="s">
        <v>90</v>
      </c>
      <c r="B26" s="25" t="s">
        <v>586</v>
      </c>
      <c r="C26" s="42" t="s">
        <v>585</v>
      </c>
      <c r="D26" s="18" t="s">
        <v>587</v>
      </c>
      <c r="E26" s="43">
        <v>4093</v>
      </c>
      <c r="F26" s="43">
        <v>907</v>
      </c>
      <c r="G26" s="27" t="s">
        <v>32</v>
      </c>
      <c r="H26" s="13" t="s">
        <v>549</v>
      </c>
      <c r="I26" s="24" t="s">
        <v>278</v>
      </c>
      <c r="N26" s="15"/>
      <c r="P26" s="16"/>
    </row>
    <row r="27" spans="1:18" s="7" customFormat="1" ht="26.1" customHeight="1">
      <c r="A27" s="56" t="s">
        <v>112</v>
      </c>
      <c r="B27" s="25" t="s">
        <v>460</v>
      </c>
      <c r="C27" s="42" t="s">
        <v>474</v>
      </c>
      <c r="D27" s="26" t="s">
        <v>475</v>
      </c>
      <c r="E27" s="43">
        <v>3702.57</v>
      </c>
      <c r="F27" s="43">
        <v>687</v>
      </c>
      <c r="G27" s="27" t="s">
        <v>32</v>
      </c>
      <c r="H27" s="65" t="s">
        <v>473</v>
      </c>
      <c r="I27" s="24" t="s">
        <v>221</v>
      </c>
      <c r="J27" s="15"/>
      <c r="K27" s="15"/>
      <c r="M27" s="1"/>
      <c r="O27" s="15"/>
      <c r="P27" s="1"/>
      <c r="Q27" s="15"/>
      <c r="R27" s="62"/>
    </row>
    <row r="28" spans="1:18" s="7" customFormat="1" ht="26.1" customHeight="1">
      <c r="A28" s="56" t="s">
        <v>117</v>
      </c>
      <c r="B28" s="26" t="s">
        <v>452</v>
      </c>
      <c r="C28" s="49" t="s">
        <v>451</v>
      </c>
      <c r="D28" s="26" t="s">
        <v>453</v>
      </c>
      <c r="E28" s="54">
        <v>3300</v>
      </c>
      <c r="F28" s="54">
        <v>658</v>
      </c>
      <c r="G28" s="50">
        <v>4</v>
      </c>
      <c r="H28" s="60" t="s">
        <v>420</v>
      </c>
      <c r="I28" s="24" t="s">
        <v>278</v>
      </c>
      <c r="J28" s="15"/>
      <c r="K28" s="15"/>
      <c r="M28" s="1"/>
      <c r="O28" s="15"/>
      <c r="P28" s="1"/>
      <c r="Q28" s="15"/>
      <c r="R28" s="62"/>
    </row>
    <row r="29" spans="1:18" s="7" customFormat="1" ht="26.1" customHeight="1">
      <c r="A29" s="56" t="s">
        <v>119</v>
      </c>
      <c r="B29" s="44" t="s">
        <v>583</v>
      </c>
      <c r="C29" s="47" t="s">
        <v>582</v>
      </c>
      <c r="D29" s="26" t="s">
        <v>584</v>
      </c>
      <c r="E29" s="43">
        <v>3080.9</v>
      </c>
      <c r="F29" s="43">
        <v>471</v>
      </c>
      <c r="G29" s="53">
        <v>14</v>
      </c>
      <c r="H29" s="67" t="s">
        <v>567</v>
      </c>
      <c r="I29" s="24" t="s">
        <v>102</v>
      </c>
      <c r="J29" s="15"/>
      <c r="K29" s="15"/>
      <c r="M29" s="1"/>
      <c r="O29" s="15"/>
      <c r="P29" s="1"/>
      <c r="Q29" s="15"/>
      <c r="R29" s="62"/>
    </row>
    <row r="30" spans="1:18" s="7" customFormat="1" ht="26.1" customHeight="1">
      <c r="A30" s="56" t="s">
        <v>124</v>
      </c>
      <c r="B30" s="25" t="s">
        <v>424</v>
      </c>
      <c r="C30" s="42" t="s">
        <v>423</v>
      </c>
      <c r="D30" s="26" t="s">
        <v>325</v>
      </c>
      <c r="E30" s="23">
        <v>2672.5</v>
      </c>
      <c r="F30" s="23">
        <v>498</v>
      </c>
      <c r="G30" s="27" t="s">
        <v>15</v>
      </c>
      <c r="H30" s="13" t="s">
        <v>420</v>
      </c>
      <c r="I30" s="24" t="s">
        <v>154</v>
      </c>
      <c r="J30" s="51"/>
      <c r="K30" s="51"/>
      <c r="L30" s="2"/>
      <c r="M30" s="51"/>
      <c r="N30" s="1"/>
      <c r="O30" s="15"/>
      <c r="Q30" s="15"/>
      <c r="R30" s="62"/>
    </row>
    <row r="31" spans="1:18" s="7" customFormat="1" ht="26.1" customHeight="1">
      <c r="A31" s="56" t="s">
        <v>128</v>
      </c>
      <c r="B31" s="25" t="s">
        <v>219</v>
      </c>
      <c r="C31" s="42" t="s">
        <v>219</v>
      </c>
      <c r="D31" s="26" t="s">
        <v>11</v>
      </c>
      <c r="E31" s="48">
        <v>2535.25</v>
      </c>
      <c r="F31" s="48">
        <v>495</v>
      </c>
      <c r="G31" s="27" t="s">
        <v>43</v>
      </c>
      <c r="H31" s="13" t="s">
        <v>220</v>
      </c>
      <c r="I31" s="24" t="s">
        <v>221</v>
      </c>
      <c r="J31" s="15"/>
      <c r="K31" s="73"/>
      <c r="L31" s="73"/>
      <c r="M31" s="73"/>
      <c r="N31" s="73"/>
      <c r="O31" s="73"/>
      <c r="P31" s="15"/>
    </row>
    <row r="32" spans="1:18" s="7" customFormat="1" ht="26.1" customHeight="1">
      <c r="A32" s="56" t="s">
        <v>131</v>
      </c>
      <c r="B32" s="25" t="s">
        <v>673</v>
      </c>
      <c r="C32" s="42" t="s">
        <v>674</v>
      </c>
      <c r="D32" s="26" t="s">
        <v>675</v>
      </c>
      <c r="E32" s="48">
        <v>2497</v>
      </c>
      <c r="F32" s="48">
        <v>502</v>
      </c>
      <c r="G32" s="27" t="s">
        <v>32</v>
      </c>
      <c r="H32" s="13" t="s">
        <v>549</v>
      </c>
      <c r="I32" s="24" t="s">
        <v>154</v>
      </c>
      <c r="J32" s="15"/>
      <c r="K32" s="73"/>
      <c r="L32" s="73"/>
      <c r="M32" s="73"/>
      <c r="N32" s="73"/>
      <c r="O32" s="73"/>
      <c r="P32" s="15"/>
    </row>
    <row r="33" spans="1:18" s="7" customFormat="1" ht="26.1" customHeight="1">
      <c r="A33" s="56" t="s">
        <v>136</v>
      </c>
      <c r="B33" s="44" t="s">
        <v>594</v>
      </c>
      <c r="C33" s="47" t="s">
        <v>593</v>
      </c>
      <c r="D33" s="26" t="s">
        <v>134</v>
      </c>
      <c r="E33" s="43">
        <v>2154.2800000000002</v>
      </c>
      <c r="F33" s="43">
        <v>391</v>
      </c>
      <c r="G33" s="53">
        <v>12</v>
      </c>
      <c r="H33" s="17" t="s">
        <v>578</v>
      </c>
      <c r="I33" s="24" t="s">
        <v>102</v>
      </c>
      <c r="J33" s="15"/>
      <c r="K33" s="73"/>
      <c r="L33" s="73"/>
      <c r="M33" s="73"/>
      <c r="N33" s="73"/>
      <c r="O33" s="73"/>
      <c r="P33" s="15"/>
    </row>
    <row r="34" spans="1:18" s="7" customFormat="1" ht="26.1" customHeight="1">
      <c r="A34" s="56" t="s">
        <v>139</v>
      </c>
      <c r="B34" s="25" t="s">
        <v>449</v>
      </c>
      <c r="C34" s="42" t="s">
        <v>449</v>
      </c>
      <c r="D34" s="26" t="s">
        <v>450</v>
      </c>
      <c r="E34" s="43">
        <v>2101.5300000000002</v>
      </c>
      <c r="F34" s="43">
        <v>356</v>
      </c>
      <c r="G34" s="27" t="s">
        <v>80</v>
      </c>
      <c r="H34" s="13" t="s">
        <v>427</v>
      </c>
      <c r="I34" s="37" t="s">
        <v>123</v>
      </c>
      <c r="J34" s="15"/>
      <c r="K34" s="73"/>
      <c r="L34" s="73"/>
      <c r="M34" s="73"/>
      <c r="N34" s="73"/>
      <c r="O34" s="73"/>
      <c r="P34" s="15"/>
    </row>
    <row r="35" spans="1:18" s="7" customFormat="1" ht="26.1" customHeight="1">
      <c r="A35" s="56" t="s">
        <v>142</v>
      </c>
      <c r="B35" s="25" t="s">
        <v>494</v>
      </c>
      <c r="C35" s="42" t="s">
        <v>500</v>
      </c>
      <c r="D35" s="26" t="s">
        <v>317</v>
      </c>
      <c r="E35" s="43">
        <v>1869.95</v>
      </c>
      <c r="F35" s="43">
        <v>303</v>
      </c>
      <c r="G35" s="27" t="s">
        <v>32</v>
      </c>
      <c r="H35" s="19" t="s">
        <v>473</v>
      </c>
      <c r="I35" s="24" t="s">
        <v>221</v>
      </c>
      <c r="J35" s="15"/>
      <c r="K35" s="73"/>
      <c r="L35" s="73"/>
      <c r="M35" s="73"/>
      <c r="N35" s="73"/>
      <c r="O35" s="73"/>
      <c r="P35" s="15"/>
    </row>
    <row r="36" spans="1:18" s="7" customFormat="1" ht="26.1" customHeight="1">
      <c r="A36" s="56" t="s">
        <v>146</v>
      </c>
      <c r="B36" s="25" t="s">
        <v>56</v>
      </c>
      <c r="C36" s="42" t="s">
        <v>56</v>
      </c>
      <c r="D36" s="26" t="s">
        <v>11</v>
      </c>
      <c r="E36" s="43">
        <v>1461.9500000000116</v>
      </c>
      <c r="F36" s="43">
        <v>281</v>
      </c>
      <c r="G36" s="27" t="s">
        <v>15</v>
      </c>
      <c r="H36" s="19" t="s">
        <v>31</v>
      </c>
      <c r="I36" s="24" t="s">
        <v>57</v>
      </c>
      <c r="J36" s="15"/>
      <c r="K36" s="73"/>
      <c r="L36" s="73"/>
      <c r="M36" s="73"/>
      <c r="N36" s="73"/>
      <c r="O36" s="73"/>
      <c r="P36" s="15"/>
    </row>
    <row r="37" spans="1:18" s="7" customFormat="1" ht="26.1" customHeight="1">
      <c r="A37" s="56" t="s">
        <v>151</v>
      </c>
      <c r="B37" s="55" t="s">
        <v>591</v>
      </c>
      <c r="C37" s="58" t="s">
        <v>590</v>
      </c>
      <c r="D37" s="26" t="s">
        <v>115</v>
      </c>
      <c r="E37" s="43">
        <v>1401.2099999999998</v>
      </c>
      <c r="F37" s="43">
        <v>260</v>
      </c>
      <c r="G37" s="27" t="s">
        <v>43</v>
      </c>
      <c r="H37" s="13" t="s">
        <v>549</v>
      </c>
      <c r="I37" s="24" t="s">
        <v>592</v>
      </c>
      <c r="J37" s="15"/>
      <c r="K37" s="73"/>
      <c r="L37" s="73"/>
      <c r="M37" s="73"/>
      <c r="N37" s="73"/>
      <c r="O37" s="73"/>
      <c r="P37" s="15"/>
    </row>
    <row r="38" spans="1:18" s="7" customFormat="1" ht="26.1" customHeight="1">
      <c r="A38" s="56" t="s">
        <v>155</v>
      </c>
      <c r="B38" s="25" t="s">
        <v>425</v>
      </c>
      <c r="C38" s="42" t="s">
        <v>426</v>
      </c>
      <c r="D38" s="26" t="s">
        <v>134</v>
      </c>
      <c r="E38" s="43">
        <v>1281</v>
      </c>
      <c r="F38" s="43">
        <v>264</v>
      </c>
      <c r="G38" s="27" t="s">
        <v>27</v>
      </c>
      <c r="H38" s="13" t="s">
        <v>427</v>
      </c>
      <c r="I38" s="24" t="s">
        <v>154</v>
      </c>
      <c r="J38" s="51"/>
      <c r="K38" s="51"/>
      <c r="L38" s="2"/>
      <c r="M38" s="2"/>
      <c r="N38" s="2"/>
      <c r="P38" s="2"/>
    </row>
    <row r="39" spans="1:18" s="7" customFormat="1" ht="26.1" customHeight="1">
      <c r="A39" s="56" t="s">
        <v>158</v>
      </c>
      <c r="B39" s="14" t="s">
        <v>152</v>
      </c>
      <c r="C39" s="14" t="s">
        <v>153</v>
      </c>
      <c r="D39" s="26" t="s">
        <v>18</v>
      </c>
      <c r="E39" s="43">
        <v>1027.5</v>
      </c>
      <c r="F39" s="43">
        <v>320</v>
      </c>
      <c r="G39" s="27" t="s">
        <v>73</v>
      </c>
      <c r="H39" s="60" t="s">
        <v>135</v>
      </c>
      <c r="I39" s="24" t="s">
        <v>154</v>
      </c>
      <c r="J39" s="2"/>
      <c r="K39" s="41"/>
      <c r="L39" s="41"/>
      <c r="M39" s="1"/>
      <c r="N39" s="62"/>
      <c r="P39" s="62"/>
    </row>
    <row r="40" spans="1:18" s="7" customFormat="1" ht="26.1" customHeight="1">
      <c r="A40" s="56" t="s">
        <v>161</v>
      </c>
      <c r="B40" s="25" t="s">
        <v>465</v>
      </c>
      <c r="C40" s="42" t="s">
        <v>484</v>
      </c>
      <c r="D40" s="26" t="s">
        <v>134</v>
      </c>
      <c r="E40" s="43">
        <v>826.5</v>
      </c>
      <c r="F40" s="43">
        <v>173</v>
      </c>
      <c r="G40" s="27" t="s">
        <v>15</v>
      </c>
      <c r="H40" s="19" t="s">
        <v>473</v>
      </c>
      <c r="I40" s="24" t="s">
        <v>221</v>
      </c>
      <c r="J40" s="62"/>
      <c r="K40" s="1"/>
      <c r="L40" s="62"/>
      <c r="M40" s="1"/>
      <c r="O40" s="15"/>
      <c r="P40" s="1"/>
      <c r="Q40" s="15"/>
      <c r="R40" s="62"/>
    </row>
    <row r="41" spans="1:18" s="7" customFormat="1" ht="26.1" customHeight="1">
      <c r="A41" s="56" t="s">
        <v>165</v>
      </c>
      <c r="B41" s="18" t="s">
        <v>625</v>
      </c>
      <c r="C41" s="18" t="s">
        <v>626</v>
      </c>
      <c r="D41" s="18" t="s">
        <v>627</v>
      </c>
      <c r="E41" s="21">
        <v>795</v>
      </c>
      <c r="F41" s="21">
        <v>159</v>
      </c>
      <c r="G41" s="21">
        <v>1</v>
      </c>
      <c r="H41" s="19" t="s">
        <v>628</v>
      </c>
      <c r="I41" s="24" t="s">
        <v>621</v>
      </c>
      <c r="M41" s="2"/>
      <c r="N41" s="40"/>
      <c r="O41" s="40"/>
    </row>
    <row r="42" spans="1:18" s="7" customFormat="1" ht="26.1" customHeight="1">
      <c r="A42" s="56" t="s">
        <v>168</v>
      </c>
      <c r="B42" s="25" t="s">
        <v>548</v>
      </c>
      <c r="C42" s="25" t="s">
        <v>554</v>
      </c>
      <c r="D42" s="26" t="s">
        <v>555</v>
      </c>
      <c r="E42" s="43">
        <v>762</v>
      </c>
      <c r="F42" s="43">
        <v>164</v>
      </c>
      <c r="G42" s="27" t="s">
        <v>49</v>
      </c>
      <c r="H42" s="19" t="s">
        <v>549</v>
      </c>
      <c r="I42" s="22" t="s">
        <v>306</v>
      </c>
      <c r="J42" s="62"/>
      <c r="K42" s="1"/>
      <c r="L42" s="62"/>
      <c r="M42" s="1"/>
      <c r="O42" s="15"/>
      <c r="P42" s="1"/>
      <c r="Q42" s="15"/>
      <c r="R42" s="62"/>
    </row>
    <row r="43" spans="1:18" s="7" customFormat="1" ht="26.1" customHeight="1">
      <c r="A43" s="56" t="s">
        <v>171</v>
      </c>
      <c r="B43" s="25" t="s">
        <v>231</v>
      </c>
      <c r="C43" s="42" t="s">
        <v>231</v>
      </c>
      <c r="D43" s="26" t="s">
        <v>232</v>
      </c>
      <c r="E43" s="23">
        <v>718.5</v>
      </c>
      <c r="F43" s="23">
        <v>136</v>
      </c>
      <c r="G43" s="27" t="s">
        <v>15</v>
      </c>
      <c r="H43" s="13" t="s">
        <v>233</v>
      </c>
      <c r="I43" s="24" t="s">
        <v>154</v>
      </c>
      <c r="J43" s="51"/>
      <c r="K43" s="51"/>
      <c r="L43" s="2"/>
      <c r="M43" s="51"/>
      <c r="N43" s="1"/>
      <c r="O43" s="15"/>
      <c r="Q43" s="15"/>
      <c r="R43" s="62"/>
    </row>
    <row r="44" spans="1:18" s="7" customFormat="1" ht="26.1" customHeight="1">
      <c r="A44" s="56" t="s">
        <v>174</v>
      </c>
      <c r="B44" s="25" t="s">
        <v>16</v>
      </c>
      <c r="C44" s="25" t="s">
        <v>17</v>
      </c>
      <c r="D44" s="26" t="s">
        <v>18</v>
      </c>
      <c r="E44" s="48">
        <v>670.14</v>
      </c>
      <c r="F44" s="48">
        <v>137</v>
      </c>
      <c r="G44" s="27" t="s">
        <v>15</v>
      </c>
      <c r="H44" s="13" t="s">
        <v>19</v>
      </c>
      <c r="I44" s="24" t="s">
        <v>20</v>
      </c>
      <c r="J44" s="62"/>
      <c r="K44" s="1"/>
      <c r="L44" s="62"/>
      <c r="M44" s="1"/>
      <c r="O44" s="15"/>
      <c r="P44" s="1"/>
      <c r="Q44" s="15"/>
      <c r="R44" s="62"/>
    </row>
    <row r="45" spans="1:18" s="7" customFormat="1" ht="26.1" customHeight="1">
      <c r="A45" s="56" t="s">
        <v>177</v>
      </c>
      <c r="B45" s="25" t="s">
        <v>633</v>
      </c>
      <c r="C45" s="42" t="s">
        <v>634</v>
      </c>
      <c r="D45" s="35" t="s">
        <v>635</v>
      </c>
      <c r="E45" s="48">
        <v>665</v>
      </c>
      <c r="F45" s="48">
        <v>133</v>
      </c>
      <c r="G45" s="27" t="s">
        <v>9</v>
      </c>
      <c r="H45" s="13" t="s">
        <v>636</v>
      </c>
      <c r="I45" s="24" t="s">
        <v>621</v>
      </c>
      <c r="J45" s="46"/>
      <c r="K45" s="46"/>
      <c r="N45" s="15"/>
      <c r="O45" s="16"/>
    </row>
    <row r="46" spans="1:18" s="7" customFormat="1" ht="26.1" customHeight="1">
      <c r="A46" s="56" t="s">
        <v>180</v>
      </c>
      <c r="B46" s="25" t="s">
        <v>464</v>
      </c>
      <c r="C46" s="25" t="s">
        <v>483</v>
      </c>
      <c r="D46" s="26" t="s">
        <v>482</v>
      </c>
      <c r="E46" s="43">
        <v>574</v>
      </c>
      <c r="F46" s="43">
        <v>108</v>
      </c>
      <c r="G46" s="27" t="s">
        <v>32</v>
      </c>
      <c r="H46" s="19" t="s">
        <v>473</v>
      </c>
      <c r="I46" s="24" t="s">
        <v>221</v>
      </c>
      <c r="J46" s="62"/>
      <c r="K46" s="1"/>
      <c r="L46" s="62"/>
      <c r="M46" s="1"/>
      <c r="O46" s="15"/>
      <c r="P46" s="1"/>
      <c r="Q46" s="15"/>
      <c r="R46" s="62"/>
    </row>
    <row r="47" spans="1:18" s="7" customFormat="1" ht="26.1" customHeight="1">
      <c r="A47" s="56" t="s">
        <v>183</v>
      </c>
      <c r="B47" s="55" t="s">
        <v>376</v>
      </c>
      <c r="C47" s="55" t="s">
        <v>377</v>
      </c>
      <c r="D47" s="26" t="s">
        <v>134</v>
      </c>
      <c r="E47" s="43">
        <v>570</v>
      </c>
      <c r="F47" s="43">
        <v>114</v>
      </c>
      <c r="G47" s="27" t="s">
        <v>9</v>
      </c>
      <c r="H47" s="59" t="s">
        <v>378</v>
      </c>
      <c r="I47" s="37" t="s">
        <v>123</v>
      </c>
      <c r="J47" s="62"/>
      <c r="K47" s="1"/>
      <c r="L47" s="62"/>
      <c r="M47" s="1"/>
      <c r="O47" s="15"/>
      <c r="P47" s="1"/>
      <c r="Q47" s="15"/>
      <c r="R47" s="62"/>
    </row>
    <row r="48" spans="1:18" s="7" customFormat="1" ht="26.1" customHeight="1">
      <c r="A48" s="56" t="s">
        <v>188</v>
      </c>
      <c r="B48" s="25" t="s">
        <v>640</v>
      </c>
      <c r="C48" s="42" t="s">
        <v>641</v>
      </c>
      <c r="D48" s="26" t="s">
        <v>642</v>
      </c>
      <c r="E48" s="48">
        <v>566</v>
      </c>
      <c r="F48" s="48">
        <v>235</v>
      </c>
      <c r="G48" s="27" t="s">
        <v>9</v>
      </c>
      <c r="H48" s="13" t="s">
        <v>643</v>
      </c>
      <c r="I48" s="24" t="s">
        <v>621</v>
      </c>
      <c r="J48" s="46"/>
      <c r="K48" s="46"/>
    </row>
    <row r="49" spans="1:18" s="7" customFormat="1" ht="26.1" customHeight="1">
      <c r="A49" s="56" t="s">
        <v>192</v>
      </c>
      <c r="B49" s="25" t="s">
        <v>166</v>
      </c>
      <c r="C49" s="25" t="s">
        <v>167</v>
      </c>
      <c r="D49" s="26" t="s">
        <v>134</v>
      </c>
      <c r="E49" s="43">
        <v>497</v>
      </c>
      <c r="F49" s="43">
        <v>81</v>
      </c>
      <c r="G49" s="27" t="s">
        <v>15</v>
      </c>
      <c r="H49" s="17" t="s">
        <v>65</v>
      </c>
      <c r="I49" s="24" t="s">
        <v>107</v>
      </c>
      <c r="J49" s="15"/>
      <c r="K49" s="51"/>
      <c r="L49" s="63"/>
      <c r="M49" s="62"/>
      <c r="N49" s="1"/>
      <c r="P49" s="15"/>
    </row>
    <row r="50" spans="1:18" s="7" customFormat="1" ht="25.9" customHeight="1">
      <c r="A50" s="56" t="s">
        <v>195</v>
      </c>
      <c r="B50" s="14" t="s">
        <v>384</v>
      </c>
      <c r="C50" s="42" t="s">
        <v>385</v>
      </c>
      <c r="D50" s="26" t="s">
        <v>134</v>
      </c>
      <c r="E50" s="43">
        <v>492.47</v>
      </c>
      <c r="F50" s="43">
        <v>65</v>
      </c>
      <c r="G50" s="27" t="s">
        <v>9</v>
      </c>
      <c r="H50" s="60" t="s">
        <v>233</v>
      </c>
      <c r="I50" s="24" t="s">
        <v>48</v>
      </c>
      <c r="J50" s="15"/>
      <c r="K50" s="15"/>
      <c r="L50" s="1"/>
      <c r="M50" s="15"/>
      <c r="O50" s="62"/>
    </row>
    <row r="51" spans="1:18" s="7" customFormat="1" ht="26.1" customHeight="1">
      <c r="A51" s="56" t="s">
        <v>200</v>
      </c>
      <c r="B51" s="14" t="s">
        <v>544</v>
      </c>
      <c r="C51" s="14" t="s">
        <v>550</v>
      </c>
      <c r="D51" s="18" t="s">
        <v>551</v>
      </c>
      <c r="E51" s="23">
        <v>484</v>
      </c>
      <c r="F51" s="23">
        <v>130</v>
      </c>
      <c r="G51" s="13" t="s">
        <v>49</v>
      </c>
      <c r="H51" s="19" t="s">
        <v>545</v>
      </c>
      <c r="I51" s="22" t="s">
        <v>306</v>
      </c>
      <c r="N51" s="16"/>
      <c r="O51" s="16"/>
      <c r="P51" s="15"/>
      <c r="R51" s="16"/>
    </row>
    <row r="52" spans="1:18" s="7" customFormat="1" ht="26.1" customHeight="1">
      <c r="A52" s="56" t="s">
        <v>203</v>
      </c>
      <c r="B52" s="25" t="s">
        <v>67</v>
      </c>
      <c r="C52" s="42" t="s">
        <v>68</v>
      </c>
      <c r="D52" s="26" t="s">
        <v>69</v>
      </c>
      <c r="E52" s="48">
        <v>450.12</v>
      </c>
      <c r="F52" s="48">
        <v>54</v>
      </c>
      <c r="G52" s="27" t="s">
        <v>9</v>
      </c>
      <c r="H52" s="13" t="s">
        <v>65</v>
      </c>
      <c r="I52" s="24" t="s">
        <v>48</v>
      </c>
      <c r="J52" s="2"/>
      <c r="K52" s="2"/>
      <c r="L52" s="2"/>
      <c r="N52" s="2"/>
      <c r="P52" s="2"/>
    </row>
    <row r="53" spans="1:18" s="7" customFormat="1" ht="26.1" customHeight="1">
      <c r="A53" s="56" t="s">
        <v>206</v>
      </c>
      <c r="B53" s="25" t="s">
        <v>622</v>
      </c>
      <c r="C53" s="42" t="s">
        <v>623</v>
      </c>
      <c r="D53" s="18" t="s">
        <v>568</v>
      </c>
      <c r="E53" s="48">
        <v>379</v>
      </c>
      <c r="F53" s="48">
        <v>284</v>
      </c>
      <c r="G53" s="27" t="s">
        <v>9</v>
      </c>
      <c r="H53" s="13" t="s">
        <v>624</v>
      </c>
      <c r="I53" s="24" t="s">
        <v>621</v>
      </c>
      <c r="J53" s="16"/>
      <c r="L53" s="15"/>
      <c r="N53" s="16"/>
      <c r="O53" s="16"/>
      <c r="P53" s="16"/>
    </row>
    <row r="54" spans="1:18" s="7" customFormat="1" ht="26.1" customHeight="1">
      <c r="A54" s="56" t="s">
        <v>210</v>
      </c>
      <c r="B54" s="25" t="s">
        <v>140</v>
      </c>
      <c r="C54" s="42" t="s">
        <v>140</v>
      </c>
      <c r="D54" s="26" t="s">
        <v>141</v>
      </c>
      <c r="E54" s="48">
        <v>366.06</v>
      </c>
      <c r="F54" s="48">
        <v>92</v>
      </c>
      <c r="G54" s="27" t="s">
        <v>9</v>
      </c>
      <c r="H54" s="13" t="s">
        <v>53</v>
      </c>
      <c r="I54" s="24" t="s">
        <v>48</v>
      </c>
      <c r="J54" s="51"/>
      <c r="K54" s="51"/>
      <c r="L54" s="2"/>
      <c r="M54" s="2"/>
      <c r="N54" s="2"/>
      <c r="O54" s="2"/>
      <c r="P54" s="2"/>
      <c r="R54" s="2"/>
    </row>
    <row r="55" spans="1:18" s="7" customFormat="1" ht="26.1" customHeight="1">
      <c r="A55" s="56" t="s">
        <v>213</v>
      </c>
      <c r="B55" s="25" t="s">
        <v>28</v>
      </c>
      <c r="C55" s="42" t="s">
        <v>29</v>
      </c>
      <c r="D55" s="18" t="s">
        <v>18</v>
      </c>
      <c r="E55" s="48">
        <v>350.33</v>
      </c>
      <c r="F55" s="48">
        <v>63</v>
      </c>
      <c r="G55" s="27" t="s">
        <v>9</v>
      </c>
      <c r="H55" s="13" t="s">
        <v>31</v>
      </c>
      <c r="I55" s="22" t="s">
        <v>26</v>
      </c>
      <c r="J55" s="51"/>
      <c r="K55" s="51"/>
      <c r="L55" s="2"/>
      <c r="M55" s="2"/>
      <c r="N55" s="2"/>
      <c r="O55" s="2"/>
      <c r="P55" s="2"/>
      <c r="R55" s="2"/>
    </row>
    <row r="56" spans="1:18" s="7" customFormat="1" ht="26.1" customHeight="1">
      <c r="A56" s="56" t="s">
        <v>218</v>
      </c>
      <c r="B56" s="25" t="s">
        <v>223</v>
      </c>
      <c r="C56" s="25" t="s">
        <v>224</v>
      </c>
      <c r="D56" s="18" t="s">
        <v>134</v>
      </c>
      <c r="E56" s="43">
        <v>328</v>
      </c>
      <c r="F56" s="43">
        <v>143</v>
      </c>
      <c r="G56" s="27" t="s">
        <v>15</v>
      </c>
      <c r="H56" s="13" t="s">
        <v>13</v>
      </c>
      <c r="I56" s="24" t="s">
        <v>154</v>
      </c>
      <c r="J56" s="62"/>
      <c r="K56" s="1"/>
      <c r="L56" s="1"/>
      <c r="M56" s="62"/>
      <c r="O56" s="15"/>
      <c r="Q56" s="62"/>
    </row>
    <row r="57" spans="1:18" s="7" customFormat="1" ht="26.1" customHeight="1">
      <c r="A57" s="56" t="s">
        <v>222</v>
      </c>
      <c r="B57" s="78" t="s">
        <v>652</v>
      </c>
      <c r="C57" s="78" t="s">
        <v>653</v>
      </c>
      <c r="D57" s="79" t="s">
        <v>654</v>
      </c>
      <c r="E57" s="80">
        <v>314</v>
      </c>
      <c r="F57" s="80">
        <v>114</v>
      </c>
      <c r="G57" s="81">
        <v>1</v>
      </c>
      <c r="H57" s="38" t="s">
        <v>655</v>
      </c>
      <c r="I57" s="82" t="s">
        <v>621</v>
      </c>
      <c r="L57" s="46"/>
      <c r="M57" s="46"/>
    </row>
    <row r="58" spans="1:18" s="7" customFormat="1" ht="26.1" customHeight="1">
      <c r="A58" s="56" t="s">
        <v>225</v>
      </c>
      <c r="B58" s="25" t="s">
        <v>271</v>
      </c>
      <c r="C58" s="25" t="s">
        <v>272</v>
      </c>
      <c r="D58" s="18" t="s">
        <v>273</v>
      </c>
      <c r="E58" s="48">
        <v>300</v>
      </c>
      <c r="F58" s="48">
        <v>83</v>
      </c>
      <c r="G58" s="27" t="s">
        <v>15</v>
      </c>
      <c r="H58" s="13" t="s">
        <v>111</v>
      </c>
      <c r="I58" s="24" t="s">
        <v>154</v>
      </c>
      <c r="K58" s="15"/>
      <c r="L58" s="16"/>
      <c r="M58" s="15"/>
      <c r="O58" s="16"/>
    </row>
    <row r="59" spans="1:18" s="7" customFormat="1" ht="26.1" customHeight="1">
      <c r="A59" s="56" t="s">
        <v>230</v>
      </c>
      <c r="B59" s="14" t="s">
        <v>637</v>
      </c>
      <c r="C59" s="14" t="s">
        <v>638</v>
      </c>
      <c r="D59" s="18" t="s">
        <v>282</v>
      </c>
      <c r="E59" s="23">
        <v>270</v>
      </c>
      <c r="F59" s="23">
        <v>54</v>
      </c>
      <c r="G59" s="13" t="s">
        <v>9</v>
      </c>
      <c r="H59" s="13" t="s">
        <v>639</v>
      </c>
      <c r="I59" s="77" t="s">
        <v>621</v>
      </c>
      <c r="J59" s="2"/>
      <c r="K59" s="2"/>
    </row>
    <row r="60" spans="1:18" s="7" customFormat="1" ht="26.1" customHeight="1">
      <c r="A60" s="56" t="s">
        <v>234</v>
      </c>
      <c r="B60" s="25" t="s">
        <v>471</v>
      </c>
      <c r="C60" s="42" t="s">
        <v>491</v>
      </c>
      <c r="D60" s="26" t="s">
        <v>446</v>
      </c>
      <c r="E60" s="43">
        <v>259.5</v>
      </c>
      <c r="F60" s="43">
        <v>50</v>
      </c>
      <c r="G60" s="27" t="s">
        <v>9</v>
      </c>
      <c r="H60" s="19" t="s">
        <v>473</v>
      </c>
      <c r="I60" s="24" t="s">
        <v>221</v>
      </c>
      <c r="J60" s="2"/>
      <c r="K60" s="2"/>
      <c r="L60" s="2"/>
      <c r="M60" s="2"/>
      <c r="N60" s="2"/>
      <c r="O60" s="2"/>
      <c r="P60" s="2"/>
      <c r="R60" s="2"/>
    </row>
    <row r="61" spans="1:18" s="7" customFormat="1" ht="26.1" customHeight="1">
      <c r="A61" s="56" t="s">
        <v>238</v>
      </c>
      <c r="B61" s="55" t="s">
        <v>193</v>
      </c>
      <c r="C61" s="58" t="s">
        <v>194</v>
      </c>
      <c r="D61" s="26" t="s">
        <v>18</v>
      </c>
      <c r="E61" s="43">
        <v>248</v>
      </c>
      <c r="F61" s="43">
        <v>56</v>
      </c>
      <c r="G61" s="27" t="s">
        <v>9</v>
      </c>
      <c r="H61" s="13" t="s">
        <v>111</v>
      </c>
      <c r="I61" s="24" t="s">
        <v>36</v>
      </c>
      <c r="J61" s="62"/>
      <c r="K61" s="1"/>
      <c r="L61" s="62"/>
      <c r="M61" s="1"/>
      <c r="O61" s="15"/>
      <c r="R61" s="62"/>
    </row>
    <row r="62" spans="1:18" s="7" customFormat="1" ht="26.1" customHeight="1">
      <c r="A62" s="56" t="s">
        <v>242</v>
      </c>
      <c r="B62" s="25" t="s">
        <v>470</v>
      </c>
      <c r="C62" s="42" t="s">
        <v>490</v>
      </c>
      <c r="D62" s="26" t="s">
        <v>232</v>
      </c>
      <c r="E62" s="43">
        <v>234</v>
      </c>
      <c r="F62" s="43">
        <v>104</v>
      </c>
      <c r="G62" s="27" t="s">
        <v>15</v>
      </c>
      <c r="H62" s="19" t="s">
        <v>473</v>
      </c>
      <c r="I62" s="24" t="s">
        <v>221</v>
      </c>
      <c r="J62" s="62"/>
      <c r="K62" s="1"/>
      <c r="L62" s="62"/>
      <c r="M62" s="1"/>
      <c r="O62" s="15"/>
      <c r="R62" s="62"/>
    </row>
    <row r="63" spans="1:18" s="7" customFormat="1" ht="26.1" customHeight="1">
      <c r="A63" s="56" t="s">
        <v>245</v>
      </c>
      <c r="B63" s="25" t="s">
        <v>495</v>
      </c>
      <c r="C63" s="42" t="s">
        <v>498</v>
      </c>
      <c r="D63" s="26" t="s">
        <v>499</v>
      </c>
      <c r="E63" s="43">
        <v>214.5</v>
      </c>
      <c r="F63" s="43">
        <v>48</v>
      </c>
      <c r="G63" s="27">
        <v>4</v>
      </c>
      <c r="H63" s="19" t="s">
        <v>473</v>
      </c>
      <c r="I63" s="24" t="s">
        <v>221</v>
      </c>
      <c r="J63" s="62"/>
      <c r="K63" s="1"/>
      <c r="L63" s="62"/>
      <c r="M63" s="1"/>
      <c r="O63" s="15"/>
      <c r="R63" s="62"/>
    </row>
    <row r="64" spans="1:18" s="7" customFormat="1" ht="26.1" customHeight="1">
      <c r="A64" s="56" t="s">
        <v>248</v>
      </c>
      <c r="B64" s="25" t="s">
        <v>467</v>
      </c>
      <c r="C64" s="42" t="s">
        <v>467</v>
      </c>
      <c r="D64" s="26" t="s">
        <v>487</v>
      </c>
      <c r="E64" s="43">
        <v>204</v>
      </c>
      <c r="F64" s="43">
        <v>51</v>
      </c>
      <c r="G64" s="27" t="s">
        <v>15</v>
      </c>
      <c r="H64" s="19" t="s">
        <v>473</v>
      </c>
      <c r="I64" s="24" t="s">
        <v>221</v>
      </c>
      <c r="J64" s="62"/>
      <c r="K64" s="1"/>
      <c r="L64" s="62"/>
      <c r="M64" s="1"/>
      <c r="O64" s="15"/>
      <c r="R64" s="62"/>
    </row>
    <row r="65" spans="1:19" s="7" customFormat="1" ht="26.1" customHeight="1">
      <c r="A65" s="56" t="s">
        <v>251</v>
      </c>
      <c r="B65" s="78" t="s">
        <v>656</v>
      </c>
      <c r="C65" s="78" t="s">
        <v>657</v>
      </c>
      <c r="D65" s="35" t="s">
        <v>348</v>
      </c>
      <c r="E65" s="45">
        <v>196</v>
      </c>
      <c r="F65" s="45">
        <v>98</v>
      </c>
      <c r="G65" s="36">
        <v>1</v>
      </c>
      <c r="H65" s="38">
        <v>42654</v>
      </c>
      <c r="I65" s="77" t="s">
        <v>621</v>
      </c>
      <c r="J65" s="2"/>
      <c r="K65" s="2"/>
      <c r="L65" s="2"/>
      <c r="M65" s="2"/>
      <c r="N65" s="2"/>
      <c r="O65" s="2"/>
      <c r="P65" s="2"/>
      <c r="Q65" s="2"/>
      <c r="S65" s="2"/>
    </row>
    <row r="66" spans="1:19" s="7" customFormat="1" ht="26.1" customHeight="1">
      <c r="A66" s="56" t="s">
        <v>254</v>
      </c>
      <c r="B66" s="25" t="s">
        <v>463</v>
      </c>
      <c r="C66" s="25" t="s">
        <v>480</v>
      </c>
      <c r="D66" s="26" t="s">
        <v>481</v>
      </c>
      <c r="E66" s="43">
        <v>179.5</v>
      </c>
      <c r="F66" s="43">
        <v>47</v>
      </c>
      <c r="G66" s="27">
        <v>4</v>
      </c>
      <c r="H66" s="19" t="s">
        <v>473</v>
      </c>
      <c r="I66" s="24" t="s">
        <v>221</v>
      </c>
      <c r="J66" s="16"/>
      <c r="K66" s="51"/>
      <c r="L66" s="1"/>
    </row>
    <row r="67" spans="1:19" s="7" customFormat="1" ht="26.1" customHeight="1">
      <c r="A67" s="56" t="s">
        <v>259</v>
      </c>
      <c r="B67" s="25" t="s">
        <v>546</v>
      </c>
      <c r="C67" s="42" t="s">
        <v>552</v>
      </c>
      <c r="D67" s="26" t="s">
        <v>553</v>
      </c>
      <c r="E67" s="43">
        <v>160</v>
      </c>
      <c r="F67" s="43">
        <v>38</v>
      </c>
      <c r="G67" s="27" t="s">
        <v>37</v>
      </c>
      <c r="H67" s="19" t="s">
        <v>547</v>
      </c>
      <c r="I67" s="22" t="s">
        <v>306</v>
      </c>
      <c r="J67" s="15"/>
      <c r="K67" s="51"/>
      <c r="L67" s="1"/>
    </row>
    <row r="68" spans="1:19" s="7" customFormat="1" ht="26.1" customHeight="1">
      <c r="A68" s="56" t="s">
        <v>262</v>
      </c>
      <c r="B68" s="18" t="s">
        <v>629</v>
      </c>
      <c r="C68" s="18" t="s">
        <v>630</v>
      </c>
      <c r="D68" s="26" t="s">
        <v>631</v>
      </c>
      <c r="E68" s="21">
        <v>156</v>
      </c>
      <c r="F68" s="21">
        <v>79</v>
      </c>
      <c r="G68" s="21">
        <v>1</v>
      </c>
      <c r="H68" s="19" t="s">
        <v>632</v>
      </c>
      <c r="I68" s="24" t="s">
        <v>621</v>
      </c>
      <c r="J68" s="2"/>
      <c r="K68" s="2"/>
      <c r="L68" s="2"/>
      <c r="M68" s="2"/>
      <c r="N68" s="2"/>
      <c r="O68" s="2"/>
      <c r="S68" s="75"/>
    </row>
    <row r="69" spans="1:19" s="7" customFormat="1" ht="26.1" customHeight="1">
      <c r="A69" s="56" t="s">
        <v>266</v>
      </c>
      <c r="B69" s="44" t="s">
        <v>596</v>
      </c>
      <c r="C69" s="47" t="s">
        <v>595</v>
      </c>
      <c r="D69" s="44" t="s">
        <v>282</v>
      </c>
      <c r="E69" s="43">
        <v>149</v>
      </c>
      <c r="F69" s="43">
        <v>31</v>
      </c>
      <c r="G69" s="53">
        <v>3</v>
      </c>
      <c r="H69" s="17" t="s">
        <v>566</v>
      </c>
      <c r="I69" s="24" t="s">
        <v>57</v>
      </c>
      <c r="J69" s="15"/>
      <c r="K69" s="51"/>
      <c r="L69" s="63"/>
      <c r="M69" s="62"/>
      <c r="N69" s="1"/>
      <c r="P69" s="62"/>
    </row>
    <row r="70" spans="1:19" s="7" customFormat="1" ht="26.1" customHeight="1">
      <c r="A70" s="56" t="s">
        <v>270</v>
      </c>
      <c r="B70" s="25" t="s">
        <v>235</v>
      </c>
      <c r="C70" s="42" t="s">
        <v>236</v>
      </c>
      <c r="D70" s="18" t="s">
        <v>18</v>
      </c>
      <c r="E70" s="48">
        <v>145.80000000000001</v>
      </c>
      <c r="F70" s="48">
        <v>22</v>
      </c>
      <c r="G70" s="27" t="s">
        <v>9</v>
      </c>
      <c r="H70" s="13" t="s">
        <v>237</v>
      </c>
      <c r="I70" s="22" t="s">
        <v>26</v>
      </c>
      <c r="J70" s="15"/>
      <c r="K70" s="2"/>
      <c r="L70" s="63"/>
      <c r="M70" s="62"/>
      <c r="N70" s="1"/>
      <c r="P70" s="62"/>
    </row>
    <row r="71" spans="1:19" s="7" customFormat="1" ht="26.1" customHeight="1">
      <c r="A71" s="56" t="s">
        <v>274</v>
      </c>
      <c r="B71" s="25" t="s">
        <v>644</v>
      </c>
      <c r="C71" s="42" t="s">
        <v>645</v>
      </c>
      <c r="D71" s="26" t="s">
        <v>646</v>
      </c>
      <c r="E71" s="48">
        <v>140</v>
      </c>
      <c r="F71" s="48">
        <v>28</v>
      </c>
      <c r="G71" s="27" t="s">
        <v>9</v>
      </c>
      <c r="H71" s="13" t="s">
        <v>647</v>
      </c>
      <c r="I71" s="24" t="s">
        <v>621</v>
      </c>
      <c r="J71" s="2"/>
      <c r="K71" s="2"/>
      <c r="L71" s="15"/>
      <c r="M71" s="15"/>
      <c r="P71" s="68"/>
    </row>
    <row r="72" spans="1:19" s="7" customFormat="1" ht="26.1" customHeight="1">
      <c r="A72" s="56" t="s">
        <v>279</v>
      </c>
      <c r="B72" s="25" t="s">
        <v>497</v>
      </c>
      <c r="C72" s="42" t="s">
        <v>503</v>
      </c>
      <c r="D72" s="18" t="s">
        <v>504</v>
      </c>
      <c r="E72" s="43">
        <v>126</v>
      </c>
      <c r="F72" s="43">
        <v>63</v>
      </c>
      <c r="G72" s="27" t="s">
        <v>9</v>
      </c>
      <c r="H72" s="19" t="s">
        <v>473</v>
      </c>
      <c r="I72" s="24" t="s">
        <v>221</v>
      </c>
      <c r="J72" s="63"/>
      <c r="K72" s="2"/>
      <c r="L72" s="63"/>
      <c r="M72" s="62"/>
      <c r="N72" s="15"/>
      <c r="P72" s="64"/>
    </row>
    <row r="73" spans="1:19" s="7" customFormat="1" ht="26.1" customHeight="1">
      <c r="A73" s="56" t="s">
        <v>283</v>
      </c>
      <c r="B73" s="14" t="s">
        <v>676</v>
      </c>
      <c r="C73" s="14" t="s">
        <v>677</v>
      </c>
      <c r="D73" s="18" t="s">
        <v>310</v>
      </c>
      <c r="E73" s="23">
        <v>113</v>
      </c>
      <c r="F73" s="23">
        <v>24</v>
      </c>
      <c r="G73" s="13" t="s">
        <v>9</v>
      </c>
      <c r="H73" s="13" t="s">
        <v>678</v>
      </c>
      <c r="I73" s="20" t="s">
        <v>154</v>
      </c>
      <c r="N73" s="15"/>
      <c r="O73" s="16"/>
    </row>
    <row r="74" spans="1:19" s="7" customFormat="1" ht="26.1" customHeight="1">
      <c r="A74" s="56" t="s">
        <v>286</v>
      </c>
      <c r="B74" s="26" t="s">
        <v>132</v>
      </c>
      <c r="C74" s="49" t="s">
        <v>133</v>
      </c>
      <c r="D74" s="26" t="s">
        <v>134</v>
      </c>
      <c r="E74" s="43">
        <v>108</v>
      </c>
      <c r="F74" s="43">
        <v>36</v>
      </c>
      <c r="G74" s="50">
        <v>1</v>
      </c>
      <c r="H74" s="65" t="s">
        <v>135</v>
      </c>
      <c r="I74" s="37" t="s">
        <v>123</v>
      </c>
      <c r="J74" s="51"/>
      <c r="K74" s="2"/>
      <c r="L74" s="15"/>
      <c r="N74" s="63"/>
      <c r="P74" s="15"/>
    </row>
    <row r="75" spans="1:19" s="7" customFormat="1" ht="26.1" customHeight="1">
      <c r="A75" s="56" t="s">
        <v>290</v>
      </c>
      <c r="B75" s="44" t="s">
        <v>246</v>
      </c>
      <c r="C75" s="47" t="s">
        <v>246</v>
      </c>
      <c r="D75" s="26" t="s">
        <v>11</v>
      </c>
      <c r="E75" s="43">
        <v>106.09999999999945</v>
      </c>
      <c r="F75" s="43">
        <v>30</v>
      </c>
      <c r="G75" s="53">
        <v>2</v>
      </c>
      <c r="H75" s="17" t="s">
        <v>53</v>
      </c>
      <c r="I75" s="24" t="s">
        <v>247</v>
      </c>
      <c r="K75" s="15"/>
      <c r="L75" s="1"/>
    </row>
    <row r="76" spans="1:19" s="7" customFormat="1" ht="26.1" customHeight="1">
      <c r="A76" s="56" t="s">
        <v>293</v>
      </c>
      <c r="B76" s="18" t="s">
        <v>562</v>
      </c>
      <c r="C76" s="18" t="s">
        <v>563</v>
      </c>
      <c r="D76" s="26" t="s">
        <v>564</v>
      </c>
      <c r="E76" s="43">
        <v>100</v>
      </c>
      <c r="F76" s="43">
        <v>20</v>
      </c>
      <c r="G76" s="50">
        <v>1</v>
      </c>
      <c r="H76" s="65">
        <v>43182</v>
      </c>
      <c r="I76" s="24" t="s">
        <v>565</v>
      </c>
      <c r="J76" s="15"/>
      <c r="K76" s="51"/>
      <c r="L76" s="63"/>
      <c r="M76" s="62"/>
      <c r="N76" s="1"/>
      <c r="P76" s="15"/>
    </row>
    <row r="77" spans="1:19" s="7" customFormat="1" ht="26.1" customHeight="1">
      <c r="A77" s="56" t="s">
        <v>298</v>
      </c>
      <c r="B77" s="25" t="s">
        <v>571</v>
      </c>
      <c r="C77" s="42" t="s">
        <v>571</v>
      </c>
      <c r="D77" s="26" t="s">
        <v>11</v>
      </c>
      <c r="E77" s="43">
        <v>92</v>
      </c>
      <c r="F77" s="43">
        <v>23</v>
      </c>
      <c r="G77" s="27" t="s">
        <v>9</v>
      </c>
      <c r="H77" s="60" t="s">
        <v>572</v>
      </c>
      <c r="I77" s="24" t="s">
        <v>48</v>
      </c>
      <c r="J77" s="15"/>
      <c r="K77" s="51"/>
      <c r="L77" s="63"/>
      <c r="M77" s="62"/>
      <c r="N77" s="1"/>
      <c r="P77" s="15"/>
    </row>
    <row r="78" spans="1:19" s="7" customFormat="1" ht="26.1" customHeight="1">
      <c r="A78" s="56" t="s">
        <v>301</v>
      </c>
      <c r="B78" s="25" t="s">
        <v>302</v>
      </c>
      <c r="C78" s="42" t="s">
        <v>303</v>
      </c>
      <c r="D78" s="26" t="s">
        <v>304</v>
      </c>
      <c r="E78" s="48">
        <v>81</v>
      </c>
      <c r="F78" s="48">
        <v>16</v>
      </c>
      <c r="G78" s="27" t="s">
        <v>15</v>
      </c>
      <c r="H78" s="13" t="s">
        <v>305</v>
      </c>
      <c r="I78" s="76" t="s">
        <v>306</v>
      </c>
      <c r="J78" s="15"/>
      <c r="K78" s="51"/>
      <c r="L78" s="63"/>
      <c r="M78" s="62"/>
      <c r="N78" s="1"/>
      <c r="P78" s="15"/>
    </row>
    <row r="79" spans="1:19" s="7" customFormat="1" ht="26.1" customHeight="1">
      <c r="A79" s="56" t="s">
        <v>307</v>
      </c>
      <c r="B79" s="25" t="s">
        <v>330</v>
      </c>
      <c r="C79" s="42" t="s">
        <v>331</v>
      </c>
      <c r="D79" s="26" t="s">
        <v>332</v>
      </c>
      <c r="E79" s="48">
        <v>76</v>
      </c>
      <c r="F79" s="48">
        <v>14</v>
      </c>
      <c r="G79" s="27" t="s">
        <v>9</v>
      </c>
      <c r="H79" s="13" t="s">
        <v>305</v>
      </c>
      <c r="I79" s="22" t="s">
        <v>306</v>
      </c>
      <c r="J79" s="15"/>
      <c r="K79" s="51"/>
      <c r="L79" s="63"/>
      <c r="M79" s="62"/>
      <c r="N79" s="1"/>
      <c r="P79" s="15"/>
    </row>
    <row r="80" spans="1:19" s="7" customFormat="1" ht="26.1" customHeight="1">
      <c r="A80" s="56" t="s">
        <v>311</v>
      </c>
      <c r="B80" s="25" t="s">
        <v>461</v>
      </c>
      <c r="C80" s="42" t="s">
        <v>476</v>
      </c>
      <c r="D80" s="26" t="s">
        <v>477</v>
      </c>
      <c r="E80" s="23">
        <v>61</v>
      </c>
      <c r="F80" s="23">
        <v>11</v>
      </c>
      <c r="G80" s="27">
        <v>1</v>
      </c>
      <c r="H80" s="19" t="s">
        <v>473</v>
      </c>
      <c r="I80" s="24" t="s">
        <v>221</v>
      </c>
      <c r="J80" s="41"/>
      <c r="K80" s="2"/>
      <c r="L80" s="51"/>
      <c r="M80" s="51"/>
      <c r="P80" s="2"/>
    </row>
    <row r="81" spans="1:70" s="7" customFormat="1" ht="26.1" customHeight="1">
      <c r="A81" s="56" t="s">
        <v>314</v>
      </c>
      <c r="B81" s="25" t="s">
        <v>346</v>
      </c>
      <c r="C81" s="25" t="s">
        <v>347</v>
      </c>
      <c r="D81" s="26" t="s">
        <v>348</v>
      </c>
      <c r="E81" s="48">
        <v>58.5</v>
      </c>
      <c r="F81" s="48">
        <v>12</v>
      </c>
      <c r="G81" s="27" t="s">
        <v>9</v>
      </c>
      <c r="H81" s="13" t="s">
        <v>305</v>
      </c>
      <c r="I81" s="22" t="s">
        <v>306</v>
      </c>
      <c r="J81" s="41"/>
      <c r="K81" s="2"/>
      <c r="L81" s="51"/>
      <c r="M81" s="2"/>
      <c r="P81" s="1"/>
      <c r="Q81" s="15"/>
      <c r="R81" s="15"/>
      <c r="S81" s="62"/>
    </row>
    <row r="82" spans="1:70" s="7" customFormat="1" ht="26.1" customHeight="1">
      <c r="A82" s="56" t="s">
        <v>319</v>
      </c>
      <c r="B82" s="55" t="s">
        <v>455</v>
      </c>
      <c r="C82" s="58" t="s">
        <v>454</v>
      </c>
      <c r="D82" s="26" t="s">
        <v>456</v>
      </c>
      <c r="E82" s="43">
        <v>55</v>
      </c>
      <c r="F82" s="43">
        <v>11</v>
      </c>
      <c r="G82" s="27" t="s">
        <v>15</v>
      </c>
      <c r="H82" s="59" t="s">
        <v>237</v>
      </c>
      <c r="I82" s="37" t="s">
        <v>123</v>
      </c>
      <c r="J82" s="51"/>
      <c r="K82" s="51"/>
      <c r="L82" s="51"/>
      <c r="M82" s="51"/>
      <c r="N82" s="15"/>
      <c r="O82" s="1"/>
      <c r="P82" s="63"/>
      <c r="Q82" s="15"/>
      <c r="R82" s="62"/>
    </row>
    <row r="83" spans="1:70" s="7" customFormat="1" ht="26.1" customHeight="1">
      <c r="A83" s="56" t="s">
        <v>322</v>
      </c>
      <c r="B83" s="25" t="s">
        <v>214</v>
      </c>
      <c r="C83" s="42" t="s">
        <v>215</v>
      </c>
      <c r="D83" s="26" t="s">
        <v>216</v>
      </c>
      <c r="E83" s="43">
        <v>52</v>
      </c>
      <c r="F83" s="43">
        <v>10</v>
      </c>
      <c r="G83" s="27" t="s">
        <v>9</v>
      </c>
      <c r="H83" s="13" t="s">
        <v>217</v>
      </c>
      <c r="I83" s="37" t="s">
        <v>123</v>
      </c>
      <c r="J83" s="15"/>
      <c r="K83" s="51"/>
      <c r="L83" s="63"/>
      <c r="M83" s="62"/>
      <c r="N83" s="1"/>
      <c r="P83" s="15"/>
    </row>
    <row r="84" spans="1:70" s="7" customFormat="1" ht="26.1" customHeight="1">
      <c r="A84" s="56" t="s">
        <v>326</v>
      </c>
      <c r="B84" s="25" t="s">
        <v>263</v>
      </c>
      <c r="C84" s="42" t="s">
        <v>263</v>
      </c>
      <c r="D84" s="26" t="s">
        <v>11</v>
      </c>
      <c r="E84" s="43">
        <v>50</v>
      </c>
      <c r="F84" s="43">
        <v>10</v>
      </c>
      <c r="G84" s="27" t="s">
        <v>9</v>
      </c>
      <c r="H84" s="59" t="s">
        <v>264</v>
      </c>
      <c r="I84" s="24" t="s">
        <v>265</v>
      </c>
      <c r="J84" s="15"/>
      <c r="K84" s="51"/>
      <c r="L84" s="63"/>
      <c r="M84" s="62"/>
      <c r="N84" s="1"/>
      <c r="P84" s="15"/>
    </row>
    <row r="85" spans="1:70" s="7" customFormat="1" ht="26.1" customHeight="1">
      <c r="A85" s="56" t="s">
        <v>329</v>
      </c>
      <c r="B85" s="25" t="s">
        <v>468</v>
      </c>
      <c r="C85" s="42" t="s">
        <v>488</v>
      </c>
      <c r="D85" s="26" t="s">
        <v>232</v>
      </c>
      <c r="E85" s="43">
        <v>46.5</v>
      </c>
      <c r="F85" s="43">
        <v>10</v>
      </c>
      <c r="G85" s="27">
        <v>2</v>
      </c>
      <c r="H85" s="19" t="s">
        <v>473</v>
      </c>
      <c r="I85" s="24" t="s">
        <v>221</v>
      </c>
      <c r="J85" s="15"/>
      <c r="K85" s="51"/>
      <c r="L85" s="63"/>
      <c r="M85" s="62"/>
      <c r="N85" s="1"/>
      <c r="P85" s="15"/>
    </row>
    <row r="86" spans="1:70" s="7" customFormat="1" ht="26.1" customHeight="1">
      <c r="A86" s="56" t="s">
        <v>333</v>
      </c>
      <c r="B86" s="25" t="s">
        <v>466</v>
      </c>
      <c r="C86" s="42" t="s">
        <v>485</v>
      </c>
      <c r="D86" s="26" t="s">
        <v>486</v>
      </c>
      <c r="E86" s="43">
        <v>43</v>
      </c>
      <c r="F86" s="43">
        <v>10</v>
      </c>
      <c r="G86" s="27">
        <v>1</v>
      </c>
      <c r="H86" s="19" t="s">
        <v>473</v>
      </c>
      <c r="I86" s="24" t="s">
        <v>221</v>
      </c>
      <c r="J86" s="15"/>
      <c r="K86" s="73"/>
      <c r="L86" s="73"/>
      <c r="M86" s="74"/>
      <c r="N86" s="73"/>
      <c r="O86" s="73"/>
      <c r="P86" s="15"/>
    </row>
    <row r="87" spans="1:70" s="7" customFormat="1" ht="26.1" customHeight="1">
      <c r="A87" s="56" t="s">
        <v>337</v>
      </c>
      <c r="B87" s="25" t="s">
        <v>469</v>
      </c>
      <c r="C87" s="42" t="s">
        <v>489</v>
      </c>
      <c r="D87" s="26" t="s">
        <v>18</v>
      </c>
      <c r="E87" s="43">
        <v>23.5</v>
      </c>
      <c r="F87" s="43">
        <v>7</v>
      </c>
      <c r="G87" s="27">
        <v>1</v>
      </c>
      <c r="H87" s="19" t="s">
        <v>473</v>
      </c>
      <c r="I87" s="24" t="s">
        <v>221</v>
      </c>
      <c r="J87" s="73"/>
      <c r="K87" s="2"/>
      <c r="L87" s="2"/>
      <c r="M87" s="2"/>
      <c r="N87" s="2"/>
      <c r="O87" s="2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</row>
    <row r="88" spans="1:70" s="7" customFormat="1" ht="26.1" customHeight="1">
      <c r="A88" s="56" t="s">
        <v>341</v>
      </c>
      <c r="B88" s="25" t="s">
        <v>184</v>
      </c>
      <c r="C88" s="42" t="s">
        <v>185</v>
      </c>
      <c r="D88" s="26" t="s">
        <v>186</v>
      </c>
      <c r="E88" s="48">
        <v>20.5</v>
      </c>
      <c r="F88" s="48">
        <v>9</v>
      </c>
      <c r="G88" s="27" t="s">
        <v>9</v>
      </c>
      <c r="H88" s="13" t="s">
        <v>187</v>
      </c>
      <c r="I88" s="24" t="s">
        <v>48</v>
      </c>
      <c r="J88" s="73"/>
      <c r="K88" s="2"/>
      <c r="L88" s="2"/>
      <c r="M88" s="2"/>
      <c r="N88" s="2"/>
      <c r="O88" s="2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</row>
    <row r="89" spans="1:70" s="72" customFormat="1" ht="26.1" customHeight="1">
      <c r="A89" s="56" t="s">
        <v>345</v>
      </c>
      <c r="B89" s="14" t="s">
        <v>462</v>
      </c>
      <c r="C89" s="14" t="s">
        <v>478</v>
      </c>
      <c r="D89" s="18" t="s">
        <v>479</v>
      </c>
      <c r="E89" s="23">
        <v>9</v>
      </c>
      <c r="F89" s="23">
        <v>2</v>
      </c>
      <c r="G89" s="13">
        <v>1</v>
      </c>
      <c r="H89" s="19" t="s">
        <v>473</v>
      </c>
      <c r="I89" s="24" t="s">
        <v>221</v>
      </c>
      <c r="J89" s="73"/>
      <c r="K89" s="2"/>
      <c r="L89" s="2"/>
      <c r="M89" s="2"/>
      <c r="N89" s="2"/>
      <c r="O89" s="2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</row>
    <row r="90" spans="1:70" s="7" customFormat="1" ht="26.1" customHeight="1">
      <c r="B90" s="29"/>
      <c r="C90" s="29"/>
      <c r="D90" s="29"/>
      <c r="E90" s="30"/>
      <c r="F90" s="30"/>
      <c r="G90" s="31"/>
      <c r="J90" s="2"/>
      <c r="K90" s="2"/>
      <c r="L90" s="2"/>
      <c r="M90" s="2"/>
      <c r="N90" s="2"/>
      <c r="O90" s="2"/>
      <c r="P90" s="2"/>
      <c r="R90" s="2"/>
    </row>
    <row r="91" spans="1:70" s="7" customFormat="1" ht="26.1" customHeight="1" thickBot="1">
      <c r="B91" s="29"/>
      <c r="C91" s="29"/>
      <c r="D91" s="29"/>
      <c r="E91" s="32">
        <f>SUM(E4:E90)</f>
        <v>1061431.6700000002</v>
      </c>
      <c r="F91" s="32">
        <f>SUM(F4:F90)</f>
        <v>178392</v>
      </c>
      <c r="H91" s="15"/>
      <c r="J91" s="2"/>
      <c r="K91" s="2"/>
      <c r="L91" s="2"/>
      <c r="M91" s="2"/>
      <c r="N91" s="2"/>
      <c r="O91" s="2"/>
      <c r="P91" s="2"/>
      <c r="R91" s="2"/>
    </row>
  </sheetData>
  <sortState xmlns:xlrd2="http://schemas.microsoft.com/office/spreadsheetml/2017/richdata2" ref="B4:I89">
    <sortCondition descending="1" ref="E4:E89"/>
  </sortState>
  <phoneticPr fontId="2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707B4-E1F2-461E-A504-ECDD4711EDBE}">
  <dimension ref="A1:BQ83"/>
  <sheetViews>
    <sheetView topLeftCell="A19" workbookViewId="0">
      <selection activeCell="A32" sqref="A32:XFD32"/>
    </sheetView>
  </sheetViews>
  <sheetFormatPr defaultColWidth="9.1328125" defaultRowHeight="14.25"/>
  <cols>
    <col min="1" max="1" width="9.1328125" style="2"/>
    <col min="2" max="2" width="25.265625" style="2" customWidth="1"/>
    <col min="3" max="3" width="23" style="2" customWidth="1"/>
    <col min="4" max="4" width="9.1328125" style="2"/>
    <col min="5" max="5" width="18.265625" style="2" customWidth="1"/>
    <col min="6" max="6" width="18" style="2" customWidth="1"/>
    <col min="7" max="7" width="9.1328125" style="2"/>
    <col min="8" max="8" width="17.59765625" style="2" customWidth="1"/>
    <col min="9" max="9" width="25.265625" style="2" customWidth="1"/>
    <col min="10" max="10" width="7.265625" style="2" customWidth="1"/>
    <col min="11" max="11" width="16.86328125" style="2" customWidth="1"/>
    <col min="12" max="12" width="11.86328125" style="2" bestFit="1" customWidth="1"/>
    <col min="13" max="13" width="10.265625" style="2" bestFit="1" customWidth="1"/>
    <col min="14" max="14" width="11.265625" style="2" bestFit="1" customWidth="1"/>
    <col min="15" max="15" width="12.265625" style="2" bestFit="1" customWidth="1"/>
    <col min="16" max="16" width="9.1328125" style="2"/>
    <col min="17" max="17" width="11.59765625" style="2" bestFit="1" customWidth="1"/>
    <col min="18" max="16384" width="9.1328125" style="2"/>
  </cols>
  <sheetData>
    <row r="1" spans="1:15" s="7" customFormat="1" ht="17.649999999999999">
      <c r="A1" s="3" t="s">
        <v>616</v>
      </c>
      <c r="B1" s="4"/>
      <c r="C1" s="4"/>
      <c r="D1" s="4"/>
      <c r="E1" s="5"/>
      <c r="F1" s="5"/>
      <c r="G1" s="6"/>
      <c r="H1" s="6"/>
      <c r="I1" s="6"/>
    </row>
    <row r="2" spans="1:15" s="7" customFormat="1" ht="17.649999999999999">
      <c r="A2" s="8"/>
      <c r="B2" s="4"/>
      <c r="C2" s="4"/>
      <c r="D2" s="4"/>
      <c r="E2" s="5"/>
      <c r="F2" s="5"/>
      <c r="G2" s="6"/>
      <c r="H2" s="6"/>
      <c r="I2" s="6"/>
    </row>
    <row r="3" spans="1:15" s="7" customFormat="1" ht="26.1" customHeight="1">
      <c r="A3" s="9"/>
      <c r="B3" s="10" t="s">
        <v>1</v>
      </c>
      <c r="C3" s="10" t="s">
        <v>2</v>
      </c>
      <c r="D3" s="10" t="s">
        <v>3</v>
      </c>
      <c r="E3" s="11" t="s">
        <v>4</v>
      </c>
      <c r="F3" s="11" t="s">
        <v>5</v>
      </c>
      <c r="G3" s="12" t="s">
        <v>6</v>
      </c>
      <c r="H3" s="10" t="s">
        <v>7</v>
      </c>
      <c r="I3" s="10" t="s">
        <v>8</v>
      </c>
    </row>
    <row r="4" spans="1:15" s="7" customFormat="1" ht="25.9" customHeight="1">
      <c r="A4" s="56" t="s">
        <v>9</v>
      </c>
      <c r="B4" s="66" t="s">
        <v>705</v>
      </c>
      <c r="C4" s="66" t="s">
        <v>704</v>
      </c>
      <c r="D4" s="18" t="s">
        <v>18</v>
      </c>
      <c r="E4" s="23">
        <v>155357.74</v>
      </c>
      <c r="F4" s="23">
        <v>23948</v>
      </c>
      <c r="G4" s="23">
        <v>28</v>
      </c>
      <c r="H4" s="17" t="s">
        <v>708</v>
      </c>
      <c r="I4" s="24" t="s">
        <v>36</v>
      </c>
      <c r="J4" s="16"/>
      <c r="L4" s="16"/>
      <c r="M4" s="15"/>
      <c r="N4" s="16"/>
      <c r="O4" s="16"/>
    </row>
    <row r="5" spans="1:15" s="7" customFormat="1" ht="26.1" customHeight="1">
      <c r="A5" s="56" t="s">
        <v>15</v>
      </c>
      <c r="B5" s="14" t="s">
        <v>559</v>
      </c>
      <c r="C5" s="14" t="s">
        <v>558</v>
      </c>
      <c r="D5" s="18" t="s">
        <v>18</v>
      </c>
      <c r="E5" s="23">
        <v>150772.26999999999</v>
      </c>
      <c r="F5" s="23">
        <v>23751</v>
      </c>
      <c r="G5" s="13" t="s">
        <v>70</v>
      </c>
      <c r="H5" s="13" t="s">
        <v>567</v>
      </c>
      <c r="I5" s="24" t="s">
        <v>42</v>
      </c>
      <c r="J5" s="16"/>
      <c r="L5" s="16"/>
      <c r="M5" s="15"/>
      <c r="N5" s="16"/>
      <c r="O5" s="16"/>
    </row>
    <row r="6" spans="1:15" s="7" customFormat="1" ht="26.1" customHeight="1">
      <c r="A6" s="56" t="s">
        <v>21</v>
      </c>
      <c r="B6" s="57" t="s">
        <v>733</v>
      </c>
      <c r="C6" s="57" t="s">
        <v>733</v>
      </c>
      <c r="D6" s="18" t="s">
        <v>11</v>
      </c>
      <c r="E6" s="23">
        <v>82437.69</v>
      </c>
      <c r="F6" s="23">
        <v>14012</v>
      </c>
      <c r="G6" s="13" t="s">
        <v>24</v>
      </c>
      <c r="H6" s="59" t="s">
        <v>711</v>
      </c>
      <c r="I6" s="24" t="s">
        <v>734</v>
      </c>
      <c r="J6" s="16"/>
      <c r="L6" s="16"/>
      <c r="M6" s="15"/>
      <c r="N6" s="16"/>
      <c r="O6" s="16"/>
    </row>
    <row r="7" spans="1:15" s="7" customFormat="1" ht="26.1" customHeight="1">
      <c r="A7" s="56" t="s">
        <v>27</v>
      </c>
      <c r="B7" s="14" t="s">
        <v>716</v>
      </c>
      <c r="C7" s="14" t="s">
        <v>715</v>
      </c>
      <c r="D7" s="26" t="s">
        <v>18</v>
      </c>
      <c r="E7" s="28">
        <v>66929.48</v>
      </c>
      <c r="F7" s="28">
        <v>15733</v>
      </c>
      <c r="G7" s="13" t="s">
        <v>80</v>
      </c>
      <c r="H7" s="13" t="s">
        <v>724</v>
      </c>
      <c r="I7" s="24" t="s">
        <v>48</v>
      </c>
    </row>
    <row r="8" spans="1:15" ht="26.1" customHeight="1">
      <c r="A8" s="56" t="s">
        <v>32</v>
      </c>
      <c r="B8" s="14" t="s">
        <v>717</v>
      </c>
      <c r="C8" s="14" t="s">
        <v>717</v>
      </c>
      <c r="D8" s="18" t="s">
        <v>18</v>
      </c>
      <c r="E8" s="28">
        <v>65457.15</v>
      </c>
      <c r="F8" s="28">
        <v>9525</v>
      </c>
      <c r="G8" s="13" t="s">
        <v>84</v>
      </c>
      <c r="H8" s="13" t="s">
        <v>711</v>
      </c>
      <c r="I8" s="24" t="s">
        <v>20</v>
      </c>
      <c r="J8" s="7"/>
      <c r="K8" s="7"/>
    </row>
    <row r="9" spans="1:15" s="7" customFormat="1" ht="26.1" customHeight="1">
      <c r="A9" s="56" t="s">
        <v>37</v>
      </c>
      <c r="B9" s="66" t="s">
        <v>707</v>
      </c>
      <c r="C9" s="66" t="s">
        <v>706</v>
      </c>
      <c r="D9" s="18" t="s">
        <v>18</v>
      </c>
      <c r="E9" s="23">
        <v>61081.2</v>
      </c>
      <c r="F9" s="23">
        <v>13904</v>
      </c>
      <c r="G9" s="23">
        <v>21</v>
      </c>
      <c r="H9" s="17" t="s">
        <v>681</v>
      </c>
      <c r="I9" s="24" t="s">
        <v>54</v>
      </c>
      <c r="L9" s="15"/>
      <c r="N9" s="16"/>
      <c r="O9" s="15"/>
    </row>
    <row r="10" spans="1:15" s="7" customFormat="1" ht="26.1" customHeight="1">
      <c r="A10" s="56" t="s">
        <v>43</v>
      </c>
      <c r="B10" s="14" t="s">
        <v>557</v>
      </c>
      <c r="C10" s="14" t="s">
        <v>556</v>
      </c>
      <c r="D10" s="18" t="s">
        <v>18</v>
      </c>
      <c r="E10" s="23">
        <v>51227.3</v>
      </c>
      <c r="F10" s="23">
        <v>8455</v>
      </c>
      <c r="G10" s="13" t="s">
        <v>12</v>
      </c>
      <c r="H10" s="13" t="s">
        <v>566</v>
      </c>
      <c r="I10" s="24" t="s">
        <v>54</v>
      </c>
      <c r="J10" s="16"/>
      <c r="L10" s="16"/>
      <c r="M10" s="15"/>
      <c r="N10" s="16"/>
      <c r="O10" s="16"/>
    </row>
    <row r="11" spans="1:15" s="7" customFormat="1" ht="26.1" customHeight="1">
      <c r="A11" s="56" t="s">
        <v>49</v>
      </c>
      <c r="B11" s="55" t="s">
        <v>429</v>
      </c>
      <c r="C11" s="58" t="s">
        <v>428</v>
      </c>
      <c r="D11" s="18" t="s">
        <v>430</v>
      </c>
      <c r="E11" s="23">
        <v>38075.410000000003</v>
      </c>
      <c r="F11" s="23">
        <v>8338</v>
      </c>
      <c r="G11" s="27" t="s">
        <v>62</v>
      </c>
      <c r="H11" s="59" t="s">
        <v>237</v>
      </c>
      <c r="I11" s="24" t="s">
        <v>42</v>
      </c>
      <c r="K11" s="15"/>
      <c r="L11" s="15"/>
      <c r="M11" s="16"/>
      <c r="N11" s="16"/>
      <c r="O11" s="16"/>
    </row>
    <row r="12" spans="1:15" s="7" customFormat="1" ht="25.9" customHeight="1">
      <c r="A12" s="56" t="s">
        <v>55</v>
      </c>
      <c r="B12" s="57" t="s">
        <v>74</v>
      </c>
      <c r="C12" s="57" t="s">
        <v>75</v>
      </c>
      <c r="D12" s="18" t="s">
        <v>18</v>
      </c>
      <c r="E12" s="23">
        <v>24158.29</v>
      </c>
      <c r="F12" s="23">
        <v>5506</v>
      </c>
      <c r="G12" s="13" t="s">
        <v>37</v>
      </c>
      <c r="H12" s="59" t="s">
        <v>76</v>
      </c>
      <c r="I12" s="24" t="s">
        <v>36</v>
      </c>
      <c r="L12" s="15"/>
      <c r="N12" s="16"/>
      <c r="O12" s="15"/>
    </row>
    <row r="13" spans="1:15" s="7" customFormat="1" ht="26.1" customHeight="1">
      <c r="A13" s="56" t="s">
        <v>58</v>
      </c>
      <c r="B13" s="14" t="s">
        <v>412</v>
      </c>
      <c r="C13" s="14" t="s">
        <v>412</v>
      </c>
      <c r="D13" s="18" t="s">
        <v>11</v>
      </c>
      <c r="E13" s="28">
        <v>23320.639999999999</v>
      </c>
      <c r="F13" s="28">
        <v>6743</v>
      </c>
      <c r="G13" s="13" t="s">
        <v>12</v>
      </c>
      <c r="H13" s="13" t="s">
        <v>220</v>
      </c>
      <c r="I13" s="24" t="s">
        <v>48</v>
      </c>
      <c r="J13" s="16"/>
      <c r="L13" s="16"/>
      <c r="M13" s="15"/>
      <c r="N13" s="16"/>
      <c r="O13" s="16"/>
    </row>
    <row r="14" spans="1:15" s="7" customFormat="1" ht="26.1" customHeight="1">
      <c r="A14" s="56" t="s">
        <v>62</v>
      </c>
      <c r="B14" s="57" t="s">
        <v>710</v>
      </c>
      <c r="C14" s="57" t="s">
        <v>709</v>
      </c>
      <c r="D14" s="18" t="s">
        <v>18</v>
      </c>
      <c r="E14" s="23">
        <v>20808.259999999998</v>
      </c>
      <c r="F14" s="23">
        <v>3314</v>
      </c>
      <c r="G14" s="13" t="s">
        <v>30</v>
      </c>
      <c r="H14" s="17" t="s">
        <v>711</v>
      </c>
      <c r="I14" s="24" t="s">
        <v>36</v>
      </c>
      <c r="J14" s="16"/>
      <c r="L14" s="16"/>
      <c r="M14" s="15"/>
      <c r="N14" s="16"/>
      <c r="O14" s="16"/>
    </row>
    <row r="15" spans="1:15" s="7" customFormat="1" ht="26.1" customHeight="1">
      <c r="A15" s="56" t="s">
        <v>66</v>
      </c>
      <c r="B15" s="14" t="s">
        <v>574</v>
      </c>
      <c r="C15" s="14" t="s">
        <v>573</v>
      </c>
      <c r="D15" s="18" t="s">
        <v>575</v>
      </c>
      <c r="E15" s="28">
        <v>18485.47</v>
      </c>
      <c r="F15" s="28">
        <v>4945</v>
      </c>
      <c r="G15" s="13" t="s">
        <v>12</v>
      </c>
      <c r="H15" s="13" t="s">
        <v>567</v>
      </c>
      <c r="I15" s="24" t="s">
        <v>91</v>
      </c>
      <c r="K15" s="63"/>
    </row>
    <row r="16" spans="1:15" s="7" customFormat="1" ht="26.1" customHeight="1">
      <c r="A16" s="56" t="s">
        <v>24</v>
      </c>
      <c r="B16" s="66" t="s">
        <v>713</v>
      </c>
      <c r="C16" s="66" t="s">
        <v>712</v>
      </c>
      <c r="D16" s="18" t="s">
        <v>18</v>
      </c>
      <c r="E16" s="23">
        <v>17658.41</v>
      </c>
      <c r="F16" s="23">
        <v>3276</v>
      </c>
      <c r="G16" s="23">
        <v>12</v>
      </c>
      <c r="H16" s="17" t="s">
        <v>714</v>
      </c>
      <c r="I16" s="24" t="s">
        <v>36</v>
      </c>
      <c r="L16" s="16"/>
    </row>
    <row r="17" spans="1:18" s="7" customFormat="1" ht="26.1" customHeight="1">
      <c r="A17" s="56" t="s">
        <v>73</v>
      </c>
      <c r="B17" s="57" t="s">
        <v>50</v>
      </c>
      <c r="C17" s="57" t="s">
        <v>51</v>
      </c>
      <c r="D17" s="26" t="s">
        <v>18</v>
      </c>
      <c r="E17" s="23">
        <v>15700.28</v>
      </c>
      <c r="F17" s="23">
        <v>3522</v>
      </c>
      <c r="G17" s="13" t="s">
        <v>49</v>
      </c>
      <c r="H17" s="59" t="s">
        <v>53</v>
      </c>
      <c r="I17" s="24" t="s">
        <v>54</v>
      </c>
      <c r="J17" s="16"/>
      <c r="L17" s="16"/>
      <c r="M17" s="15"/>
      <c r="N17" s="16"/>
      <c r="O17" s="16"/>
    </row>
    <row r="18" spans="1:18" s="39" customFormat="1" ht="26.1" customHeight="1">
      <c r="A18" s="56" t="s">
        <v>30</v>
      </c>
      <c r="B18" s="57" t="s">
        <v>577</v>
      </c>
      <c r="C18" s="57" t="s">
        <v>576</v>
      </c>
      <c r="D18" s="18" t="s">
        <v>18</v>
      </c>
      <c r="E18" s="23">
        <v>14588</v>
      </c>
      <c r="F18" s="23">
        <v>2246</v>
      </c>
      <c r="G18" s="13" t="s">
        <v>24</v>
      </c>
      <c r="H18" s="13" t="s">
        <v>578</v>
      </c>
      <c r="I18" s="24" t="s">
        <v>107</v>
      </c>
      <c r="K18" s="88"/>
    </row>
    <row r="19" spans="1:18" s="7" customFormat="1" ht="26.1" customHeight="1">
      <c r="A19" s="56" t="s">
        <v>80</v>
      </c>
      <c r="B19" s="55" t="s">
        <v>432</v>
      </c>
      <c r="C19" s="58" t="s">
        <v>431</v>
      </c>
      <c r="D19" s="26" t="s">
        <v>257</v>
      </c>
      <c r="E19" s="23">
        <v>14473</v>
      </c>
      <c r="F19" s="23">
        <v>2113</v>
      </c>
      <c r="G19" s="27" t="s">
        <v>55</v>
      </c>
      <c r="H19" s="13" t="s">
        <v>420</v>
      </c>
      <c r="I19" s="24" t="s">
        <v>107</v>
      </c>
      <c r="J19" s="51"/>
      <c r="K19" s="51"/>
      <c r="L19" s="1"/>
      <c r="M19" s="2"/>
      <c r="N19" s="15"/>
      <c r="P19" s="15"/>
      <c r="Q19" s="62"/>
    </row>
    <row r="20" spans="1:18" s="7" customFormat="1" ht="26.1" customHeight="1">
      <c r="A20" s="56" t="s">
        <v>84</v>
      </c>
      <c r="B20" s="25" t="s">
        <v>735</v>
      </c>
      <c r="C20" s="25" t="s">
        <v>736</v>
      </c>
      <c r="D20" s="26" t="s">
        <v>446</v>
      </c>
      <c r="E20" s="48">
        <v>14061.35</v>
      </c>
      <c r="F20" s="48">
        <v>2564</v>
      </c>
      <c r="G20" s="27" t="s">
        <v>70</v>
      </c>
      <c r="H20" s="13" t="s">
        <v>681</v>
      </c>
      <c r="I20" s="24" t="s">
        <v>91</v>
      </c>
      <c r="J20" s="16"/>
      <c r="L20" s="16"/>
      <c r="M20" s="15"/>
      <c r="N20" s="16"/>
      <c r="O20" s="16"/>
    </row>
    <row r="21" spans="1:18" s="7" customFormat="1" ht="26.1" customHeight="1">
      <c r="A21" s="56" t="s">
        <v>70</v>
      </c>
      <c r="B21" s="25" t="s">
        <v>411</v>
      </c>
      <c r="C21" s="25" t="s">
        <v>410</v>
      </c>
      <c r="D21" s="26" t="s">
        <v>98</v>
      </c>
      <c r="E21" s="48">
        <v>8369.5400000000009</v>
      </c>
      <c r="F21" s="48">
        <v>1381</v>
      </c>
      <c r="G21" s="27" t="s">
        <v>37</v>
      </c>
      <c r="H21" s="13" t="s">
        <v>419</v>
      </c>
      <c r="I21" s="24" t="s">
        <v>20</v>
      </c>
      <c r="J21" s="62"/>
      <c r="K21" s="1"/>
      <c r="M21" s="1"/>
      <c r="N21" s="15"/>
      <c r="P21" s="62"/>
    </row>
    <row r="22" spans="1:18" s="7" customFormat="1" ht="25.9" customHeight="1">
      <c r="A22" s="56" t="s">
        <v>12</v>
      </c>
      <c r="B22" s="55" t="s">
        <v>437</v>
      </c>
      <c r="C22" s="58" t="s">
        <v>436</v>
      </c>
      <c r="D22" s="26" t="s">
        <v>18</v>
      </c>
      <c r="E22" s="23">
        <v>7779.38</v>
      </c>
      <c r="F22" s="23">
        <v>1269</v>
      </c>
      <c r="G22" s="27" t="s">
        <v>32</v>
      </c>
      <c r="H22" s="59" t="s">
        <v>220</v>
      </c>
      <c r="I22" s="24" t="s">
        <v>42</v>
      </c>
      <c r="J22" s="16"/>
      <c r="L22" s="16"/>
      <c r="M22" s="15"/>
      <c r="N22" s="16"/>
      <c r="O22" s="16"/>
    </row>
    <row r="23" spans="1:18" s="7" customFormat="1" ht="26.1" customHeight="1">
      <c r="A23" s="56" t="s">
        <v>95</v>
      </c>
      <c r="B23" s="55" t="s">
        <v>738</v>
      </c>
      <c r="C23" s="58" t="s">
        <v>737</v>
      </c>
      <c r="D23" s="26" t="s">
        <v>739</v>
      </c>
      <c r="E23" s="23">
        <v>6559.87</v>
      </c>
      <c r="F23" s="23">
        <v>1225</v>
      </c>
      <c r="G23" s="27" t="s">
        <v>58</v>
      </c>
      <c r="H23" s="13" t="s">
        <v>681</v>
      </c>
      <c r="I23" s="24" t="s">
        <v>102</v>
      </c>
      <c r="J23" s="51"/>
      <c r="K23" s="2"/>
      <c r="L23" s="15"/>
      <c r="M23" s="2"/>
      <c r="N23" s="1"/>
      <c r="O23" s="51"/>
      <c r="P23" s="62"/>
      <c r="Q23" s="62"/>
    </row>
    <row r="24" spans="1:18" s="7" customFormat="1" ht="26.1" customHeight="1">
      <c r="A24" s="56" t="s">
        <v>52</v>
      </c>
      <c r="B24" s="44" t="s">
        <v>583</v>
      </c>
      <c r="C24" s="47" t="s">
        <v>582</v>
      </c>
      <c r="D24" s="26" t="s">
        <v>584</v>
      </c>
      <c r="E24" s="23">
        <v>5599.25</v>
      </c>
      <c r="F24" s="23">
        <v>1003</v>
      </c>
      <c r="G24" s="53">
        <v>15</v>
      </c>
      <c r="H24" s="17" t="s">
        <v>567</v>
      </c>
      <c r="I24" s="24" t="s">
        <v>102</v>
      </c>
      <c r="J24" s="16"/>
      <c r="L24" s="16"/>
      <c r="M24" s="15"/>
      <c r="N24" s="16"/>
      <c r="O24" s="16"/>
    </row>
    <row r="25" spans="1:18" s="7" customFormat="1" ht="26.1" customHeight="1">
      <c r="A25" s="56" t="s">
        <v>103</v>
      </c>
      <c r="B25" s="55" t="s">
        <v>580</v>
      </c>
      <c r="C25" s="58" t="s">
        <v>579</v>
      </c>
      <c r="D25" s="26" t="s">
        <v>581</v>
      </c>
      <c r="E25" s="23">
        <v>5516</v>
      </c>
      <c r="F25" s="23">
        <v>1296</v>
      </c>
      <c r="G25" s="27" t="s">
        <v>62</v>
      </c>
      <c r="H25" s="13" t="s">
        <v>549</v>
      </c>
      <c r="I25" s="24" t="s">
        <v>107</v>
      </c>
      <c r="J25" s="16"/>
      <c r="L25" s="16"/>
      <c r="M25" s="15"/>
      <c r="N25" s="16"/>
      <c r="O25" s="16"/>
    </row>
    <row r="26" spans="1:18" s="7" customFormat="1" ht="26.1" customHeight="1">
      <c r="A26" s="56" t="s">
        <v>90</v>
      </c>
      <c r="B26" s="25" t="s">
        <v>439</v>
      </c>
      <c r="C26" s="42" t="s">
        <v>438</v>
      </c>
      <c r="D26" s="26" t="s">
        <v>18</v>
      </c>
      <c r="E26" s="28">
        <v>4575.9000000000015</v>
      </c>
      <c r="F26" s="28">
        <v>800</v>
      </c>
      <c r="G26" s="27" t="s">
        <v>21</v>
      </c>
      <c r="H26" s="13" t="s">
        <v>427</v>
      </c>
      <c r="I26" s="24" t="s">
        <v>91</v>
      </c>
      <c r="J26" s="51"/>
      <c r="K26" s="51"/>
      <c r="L26" s="1"/>
      <c r="M26" s="2"/>
      <c r="N26" s="15"/>
      <c r="P26" s="15"/>
      <c r="Q26" s="62"/>
    </row>
    <row r="27" spans="1:18" s="7" customFormat="1" ht="26.1" customHeight="1">
      <c r="A27" s="56" t="s">
        <v>112</v>
      </c>
      <c r="B27" s="14" t="s">
        <v>494</v>
      </c>
      <c r="C27" s="14" t="s">
        <v>500</v>
      </c>
      <c r="D27" s="26" t="s">
        <v>317</v>
      </c>
      <c r="E27" s="43">
        <v>4251.5200000000004</v>
      </c>
      <c r="F27" s="43">
        <v>715</v>
      </c>
      <c r="G27" s="27">
        <v>3</v>
      </c>
      <c r="H27" s="19" t="s">
        <v>473</v>
      </c>
      <c r="I27" s="24" t="s">
        <v>221</v>
      </c>
      <c r="J27" s="2"/>
      <c r="K27" s="2"/>
      <c r="L27" s="2"/>
      <c r="M27" s="2"/>
      <c r="N27" s="2"/>
      <c r="O27" s="2"/>
      <c r="P27" s="2"/>
      <c r="R27" s="2"/>
    </row>
    <row r="28" spans="1:18" s="7" customFormat="1" ht="26.1" customHeight="1">
      <c r="A28" s="56" t="s">
        <v>117</v>
      </c>
      <c r="B28" s="14" t="s">
        <v>679</v>
      </c>
      <c r="C28" s="14" t="s">
        <v>683</v>
      </c>
      <c r="D28" s="26" t="s">
        <v>684</v>
      </c>
      <c r="E28" s="48">
        <v>2311.5</v>
      </c>
      <c r="F28" s="48">
        <v>480</v>
      </c>
      <c r="G28" s="27" t="s">
        <v>37</v>
      </c>
      <c r="H28" s="60" t="s">
        <v>681</v>
      </c>
      <c r="I28" s="24" t="s">
        <v>154</v>
      </c>
      <c r="J28" s="2"/>
      <c r="K28" s="41"/>
      <c r="L28" s="62"/>
      <c r="M28" s="41"/>
      <c r="O28" s="62"/>
    </row>
    <row r="29" spans="1:18" s="7" customFormat="1" ht="26.1" customHeight="1">
      <c r="A29" s="56" t="s">
        <v>119</v>
      </c>
      <c r="B29" s="55" t="s">
        <v>434</v>
      </c>
      <c r="C29" s="58" t="s">
        <v>433</v>
      </c>
      <c r="D29" s="26" t="s">
        <v>435</v>
      </c>
      <c r="E29" s="43">
        <v>2246</v>
      </c>
      <c r="F29" s="43">
        <v>526</v>
      </c>
      <c r="G29" s="27" t="s">
        <v>43</v>
      </c>
      <c r="H29" s="13" t="s">
        <v>427</v>
      </c>
      <c r="I29" s="24" t="s">
        <v>107</v>
      </c>
      <c r="J29" s="51"/>
      <c r="K29" s="51"/>
      <c r="L29" s="16"/>
      <c r="M29" s="51"/>
    </row>
    <row r="30" spans="1:18" s="7" customFormat="1" ht="26.1" customHeight="1">
      <c r="A30" s="56" t="s">
        <v>124</v>
      </c>
      <c r="B30" s="25" t="s">
        <v>460</v>
      </c>
      <c r="C30" s="42" t="s">
        <v>474</v>
      </c>
      <c r="D30" s="18" t="s">
        <v>475</v>
      </c>
      <c r="E30" s="43">
        <v>2180.5</v>
      </c>
      <c r="F30" s="43">
        <v>412</v>
      </c>
      <c r="G30" s="27">
        <v>4</v>
      </c>
      <c r="H30" s="19" t="s">
        <v>473</v>
      </c>
      <c r="I30" s="24" t="s">
        <v>221</v>
      </c>
      <c r="J30" s="16"/>
      <c r="L30" s="16"/>
      <c r="M30" s="15"/>
      <c r="N30" s="16"/>
      <c r="O30" s="16"/>
    </row>
    <row r="31" spans="1:18" s="7" customFormat="1" ht="26.1" customHeight="1">
      <c r="A31" s="56" t="s">
        <v>128</v>
      </c>
      <c r="B31" s="25" t="s">
        <v>680</v>
      </c>
      <c r="C31" s="42" t="s">
        <v>685</v>
      </c>
      <c r="D31" s="18" t="s">
        <v>257</v>
      </c>
      <c r="E31" s="48">
        <v>1497</v>
      </c>
      <c r="F31" s="48">
        <v>371</v>
      </c>
      <c r="G31" s="27" t="s">
        <v>37</v>
      </c>
      <c r="H31" s="13" t="s">
        <v>682</v>
      </c>
      <c r="I31" s="24" t="s">
        <v>154</v>
      </c>
      <c r="J31" s="16"/>
      <c r="L31" s="16"/>
      <c r="M31" s="15"/>
      <c r="N31" s="16"/>
      <c r="O31" s="16"/>
    </row>
    <row r="32" spans="1:18" s="7" customFormat="1" ht="26.1" customHeight="1">
      <c r="A32" s="56" t="s">
        <v>131</v>
      </c>
      <c r="B32" s="14" t="s">
        <v>219</v>
      </c>
      <c r="C32" s="14" t="s">
        <v>219</v>
      </c>
      <c r="D32" s="18" t="s">
        <v>11</v>
      </c>
      <c r="E32" s="28">
        <v>1277</v>
      </c>
      <c r="F32" s="28">
        <v>269</v>
      </c>
      <c r="G32" s="13">
        <v>4</v>
      </c>
      <c r="H32" s="13" t="s">
        <v>220</v>
      </c>
      <c r="I32" s="24" t="s">
        <v>221</v>
      </c>
      <c r="L32" s="40"/>
      <c r="N32" s="40"/>
    </row>
    <row r="33" spans="1:18" s="7" customFormat="1" ht="25.9" customHeight="1">
      <c r="A33" s="56" t="s">
        <v>136</v>
      </c>
      <c r="B33" s="14" t="s">
        <v>719</v>
      </c>
      <c r="C33" s="14" t="s">
        <v>718</v>
      </c>
      <c r="D33" s="26" t="s">
        <v>581</v>
      </c>
      <c r="E33" s="23">
        <v>1187.76</v>
      </c>
      <c r="F33" s="23">
        <v>504</v>
      </c>
      <c r="G33" s="13" t="s">
        <v>21</v>
      </c>
      <c r="H33" s="13" t="s">
        <v>229</v>
      </c>
      <c r="I33" s="24" t="s">
        <v>48</v>
      </c>
      <c r="J33" s="2"/>
      <c r="K33" s="2"/>
      <c r="L33" s="2"/>
      <c r="M33" s="2"/>
      <c r="N33" s="2"/>
      <c r="R33" s="75"/>
    </row>
    <row r="34" spans="1:18" s="7" customFormat="1" ht="26.1" customHeight="1">
      <c r="A34" s="56" t="s">
        <v>139</v>
      </c>
      <c r="B34" s="55" t="s">
        <v>443</v>
      </c>
      <c r="C34" s="58" t="s">
        <v>442</v>
      </c>
      <c r="D34" s="26" t="s">
        <v>18</v>
      </c>
      <c r="E34" s="43">
        <v>980.6</v>
      </c>
      <c r="F34" s="43">
        <v>153</v>
      </c>
      <c r="G34" s="27" t="s">
        <v>15</v>
      </c>
      <c r="H34" s="59" t="s">
        <v>419</v>
      </c>
      <c r="I34" s="24" t="s">
        <v>36</v>
      </c>
      <c r="J34" s="46"/>
      <c r="K34" s="46"/>
      <c r="L34" s="15"/>
      <c r="N34" s="16"/>
    </row>
    <row r="35" spans="1:18" s="7" customFormat="1" ht="26.1" customHeight="1">
      <c r="A35" s="56" t="s">
        <v>142</v>
      </c>
      <c r="B35" s="25" t="s">
        <v>570</v>
      </c>
      <c r="C35" s="42" t="s">
        <v>569</v>
      </c>
      <c r="D35" s="26" t="s">
        <v>228</v>
      </c>
      <c r="E35" s="48">
        <v>948.54</v>
      </c>
      <c r="F35" s="48">
        <v>146</v>
      </c>
      <c r="G35" s="27" t="s">
        <v>27</v>
      </c>
      <c r="H35" s="13" t="s">
        <v>549</v>
      </c>
      <c r="I35" s="24" t="s">
        <v>48</v>
      </c>
      <c r="J35" s="46"/>
      <c r="K35" s="46"/>
    </row>
    <row r="36" spans="1:18" s="7" customFormat="1" ht="26.1" customHeight="1">
      <c r="A36" s="56" t="s">
        <v>146</v>
      </c>
      <c r="B36" s="25" t="s">
        <v>152</v>
      </c>
      <c r="C36" s="42" t="s">
        <v>153</v>
      </c>
      <c r="D36" s="26" t="s">
        <v>18</v>
      </c>
      <c r="E36" s="43">
        <v>934</v>
      </c>
      <c r="F36" s="43">
        <v>185</v>
      </c>
      <c r="G36" s="27" t="s">
        <v>9</v>
      </c>
      <c r="H36" s="13" t="s">
        <v>135</v>
      </c>
      <c r="I36" s="24" t="s">
        <v>154</v>
      </c>
      <c r="J36" s="2"/>
      <c r="K36" s="2"/>
      <c r="M36" s="15"/>
      <c r="O36" s="68"/>
    </row>
    <row r="37" spans="1:18" s="7" customFormat="1" ht="26.1" customHeight="1">
      <c r="A37" s="56" t="s">
        <v>151</v>
      </c>
      <c r="B37" s="25" t="s">
        <v>38</v>
      </c>
      <c r="C37" s="42" t="s">
        <v>39</v>
      </c>
      <c r="D37" s="18" t="s">
        <v>40</v>
      </c>
      <c r="E37" s="43">
        <v>818</v>
      </c>
      <c r="F37" s="43">
        <v>397</v>
      </c>
      <c r="G37" s="27" t="s">
        <v>15</v>
      </c>
      <c r="H37" s="13" t="s">
        <v>41</v>
      </c>
      <c r="I37" s="24" t="s">
        <v>42</v>
      </c>
      <c r="J37" s="16"/>
      <c r="K37" s="15"/>
      <c r="L37" s="15"/>
      <c r="N37" s="15"/>
      <c r="O37" s="1"/>
      <c r="P37" s="15"/>
      <c r="Q37" s="62"/>
    </row>
    <row r="38" spans="1:18" s="7" customFormat="1" ht="25.9" customHeight="1">
      <c r="A38" s="56" t="s">
        <v>155</v>
      </c>
      <c r="B38" s="25" t="s">
        <v>633</v>
      </c>
      <c r="C38" s="42" t="s">
        <v>634</v>
      </c>
      <c r="D38" s="78" t="s">
        <v>635</v>
      </c>
      <c r="E38" s="48">
        <v>755</v>
      </c>
      <c r="F38" s="48">
        <v>151</v>
      </c>
      <c r="G38" s="27" t="s">
        <v>9</v>
      </c>
      <c r="H38" s="13" t="s">
        <v>636</v>
      </c>
      <c r="I38" s="24" t="s">
        <v>621</v>
      </c>
      <c r="J38" s="16"/>
      <c r="N38" s="15"/>
      <c r="O38" s="1"/>
      <c r="P38" s="15"/>
      <c r="Q38" s="62"/>
    </row>
    <row r="39" spans="1:18" s="7" customFormat="1" ht="26.1" customHeight="1">
      <c r="A39" s="56" t="s">
        <v>158</v>
      </c>
      <c r="B39" s="25" t="s">
        <v>67</v>
      </c>
      <c r="C39" s="42" t="s">
        <v>68</v>
      </c>
      <c r="D39" s="18" t="s">
        <v>69</v>
      </c>
      <c r="E39" s="48">
        <v>687.5</v>
      </c>
      <c r="F39" s="48">
        <v>391</v>
      </c>
      <c r="G39" s="27" t="s">
        <v>21</v>
      </c>
      <c r="H39" s="13" t="s">
        <v>65</v>
      </c>
      <c r="I39" s="24" t="s">
        <v>48</v>
      </c>
      <c r="J39" s="16"/>
      <c r="N39" s="15"/>
      <c r="O39" s="1"/>
      <c r="P39" s="15"/>
      <c r="Q39" s="62"/>
    </row>
    <row r="40" spans="1:18" s="7" customFormat="1" ht="26.1" customHeight="1">
      <c r="A40" s="56" t="s">
        <v>161</v>
      </c>
      <c r="B40" s="26" t="s">
        <v>629</v>
      </c>
      <c r="C40" s="49" t="s">
        <v>630</v>
      </c>
      <c r="D40" s="26" t="s">
        <v>631</v>
      </c>
      <c r="E40" s="54">
        <v>642</v>
      </c>
      <c r="F40" s="54">
        <v>255</v>
      </c>
      <c r="G40" s="50">
        <v>1</v>
      </c>
      <c r="H40" s="19" t="s">
        <v>632</v>
      </c>
      <c r="I40" s="24" t="s">
        <v>621</v>
      </c>
      <c r="J40" s="16"/>
      <c r="K40" s="15"/>
      <c r="N40" s="15"/>
      <c r="O40" s="1"/>
      <c r="P40" s="15"/>
      <c r="Q40" s="62"/>
    </row>
    <row r="41" spans="1:18" s="7" customFormat="1" ht="26.1" customHeight="1">
      <c r="A41" s="56" t="s">
        <v>165</v>
      </c>
      <c r="B41" s="25" t="s">
        <v>688</v>
      </c>
      <c r="C41" s="42" t="s">
        <v>687</v>
      </c>
      <c r="D41" s="26" t="s">
        <v>689</v>
      </c>
      <c r="E41" s="48">
        <v>605.5</v>
      </c>
      <c r="F41" s="48">
        <v>249</v>
      </c>
      <c r="G41" s="27" t="s">
        <v>15</v>
      </c>
      <c r="H41" s="13" t="s">
        <v>686</v>
      </c>
      <c r="I41" s="24" t="s">
        <v>154</v>
      </c>
      <c r="J41" s="16"/>
      <c r="K41" s="15"/>
      <c r="N41" s="15"/>
      <c r="O41" s="1"/>
      <c r="P41" s="15"/>
      <c r="Q41" s="62"/>
    </row>
    <row r="42" spans="1:18" s="7" customFormat="1" ht="26.1" customHeight="1">
      <c r="A42" s="56" t="s">
        <v>168</v>
      </c>
      <c r="B42" s="25" t="s">
        <v>617</v>
      </c>
      <c r="C42" s="42" t="s">
        <v>618</v>
      </c>
      <c r="D42" s="18" t="s">
        <v>619</v>
      </c>
      <c r="E42" s="48">
        <v>599</v>
      </c>
      <c r="F42" s="48">
        <v>236</v>
      </c>
      <c r="G42" s="27" t="s">
        <v>9</v>
      </c>
      <c r="H42" s="13" t="s">
        <v>620</v>
      </c>
      <c r="I42" s="24" t="s">
        <v>621</v>
      </c>
      <c r="J42" s="16"/>
      <c r="K42" s="15"/>
      <c r="N42" s="15"/>
      <c r="O42" s="1"/>
      <c r="P42" s="15"/>
      <c r="Q42" s="62"/>
    </row>
    <row r="43" spans="1:18" s="7" customFormat="1" ht="26.1" customHeight="1">
      <c r="A43" s="56" t="s">
        <v>171</v>
      </c>
      <c r="B43" s="25" t="s">
        <v>384</v>
      </c>
      <c r="C43" s="42" t="s">
        <v>385</v>
      </c>
      <c r="D43" s="18" t="s">
        <v>134</v>
      </c>
      <c r="E43" s="43">
        <v>528</v>
      </c>
      <c r="F43" s="43">
        <v>239</v>
      </c>
      <c r="G43" s="27" t="s">
        <v>21</v>
      </c>
      <c r="H43" s="13" t="s">
        <v>233</v>
      </c>
      <c r="I43" s="24" t="s">
        <v>48</v>
      </c>
      <c r="J43" s="16"/>
      <c r="N43" s="15"/>
      <c r="O43" s="1"/>
      <c r="P43" s="15"/>
      <c r="Q43" s="62"/>
    </row>
    <row r="44" spans="1:18" s="7" customFormat="1" ht="26.1" customHeight="1">
      <c r="A44" s="56" t="s">
        <v>174</v>
      </c>
      <c r="B44" s="26" t="s">
        <v>132</v>
      </c>
      <c r="C44" s="49" t="s">
        <v>133</v>
      </c>
      <c r="D44" s="26" t="s">
        <v>134</v>
      </c>
      <c r="E44" s="43">
        <v>481.5</v>
      </c>
      <c r="F44" s="43">
        <v>225</v>
      </c>
      <c r="G44" s="50">
        <v>2</v>
      </c>
      <c r="H44" s="19" t="s">
        <v>135</v>
      </c>
      <c r="I44" s="37" t="s">
        <v>123</v>
      </c>
      <c r="J44" s="16"/>
      <c r="K44" s="15"/>
      <c r="O44" s="1"/>
      <c r="Q44" s="62"/>
    </row>
    <row r="45" spans="1:18" s="7" customFormat="1" ht="26.1" customHeight="1">
      <c r="A45" s="56" t="s">
        <v>177</v>
      </c>
      <c r="B45" s="25" t="s">
        <v>166</v>
      </c>
      <c r="C45" s="42" t="s">
        <v>167</v>
      </c>
      <c r="D45" s="26" t="s">
        <v>134</v>
      </c>
      <c r="E45" s="43">
        <v>467</v>
      </c>
      <c r="F45" s="43">
        <v>92</v>
      </c>
      <c r="G45" s="27" t="s">
        <v>15</v>
      </c>
      <c r="H45" s="17" t="s">
        <v>65</v>
      </c>
      <c r="I45" s="24" t="s">
        <v>107</v>
      </c>
      <c r="J45" s="16"/>
      <c r="K45" s="15"/>
      <c r="O45" s="1"/>
      <c r="Q45" s="62"/>
    </row>
    <row r="46" spans="1:18" s="7" customFormat="1" ht="26.1" customHeight="1">
      <c r="A46" s="56" t="s">
        <v>180</v>
      </c>
      <c r="B46" s="25" t="s">
        <v>721</v>
      </c>
      <c r="C46" s="42" t="s">
        <v>720</v>
      </c>
      <c r="D46" s="26" t="s">
        <v>725</v>
      </c>
      <c r="E46" s="43">
        <v>454</v>
      </c>
      <c r="F46" s="43">
        <v>218</v>
      </c>
      <c r="G46" s="27" t="s">
        <v>21</v>
      </c>
      <c r="H46" s="13" t="s">
        <v>726</v>
      </c>
      <c r="I46" s="24" t="s">
        <v>48</v>
      </c>
      <c r="J46" s="16"/>
      <c r="K46" s="15"/>
      <c r="O46" s="1"/>
      <c r="P46" s="15"/>
      <c r="Q46" s="62"/>
    </row>
    <row r="47" spans="1:18" s="7" customFormat="1" ht="26.1" customHeight="1">
      <c r="A47" s="56" t="s">
        <v>183</v>
      </c>
      <c r="B47" s="35" t="s">
        <v>656</v>
      </c>
      <c r="C47" s="52" t="s">
        <v>657</v>
      </c>
      <c r="D47" s="78" t="s">
        <v>348</v>
      </c>
      <c r="E47" s="80">
        <v>448</v>
      </c>
      <c r="F47" s="80">
        <v>132</v>
      </c>
      <c r="G47" s="36">
        <v>1</v>
      </c>
      <c r="H47" s="38">
        <v>42654</v>
      </c>
      <c r="I47" s="77" t="s">
        <v>621</v>
      </c>
      <c r="J47" s="15"/>
      <c r="K47" s="15"/>
      <c r="O47" s="1"/>
      <c r="P47" s="15"/>
      <c r="Q47" s="62"/>
    </row>
    <row r="48" spans="1:18" s="7" customFormat="1" ht="26.1" customHeight="1">
      <c r="A48" s="56" t="s">
        <v>188</v>
      </c>
      <c r="B48" s="55" t="s">
        <v>589</v>
      </c>
      <c r="C48" s="58" t="s">
        <v>588</v>
      </c>
      <c r="D48" s="26" t="s">
        <v>446</v>
      </c>
      <c r="E48" s="23">
        <v>419</v>
      </c>
      <c r="F48" s="23">
        <v>82</v>
      </c>
      <c r="G48" s="13" t="s">
        <v>15</v>
      </c>
      <c r="H48" s="13" t="s">
        <v>566</v>
      </c>
      <c r="I48" s="24" t="s">
        <v>107</v>
      </c>
      <c r="J48" s="41"/>
      <c r="K48" s="46"/>
      <c r="L48" s="64"/>
      <c r="M48" s="1"/>
      <c r="N48" s="64"/>
      <c r="O48" s="1"/>
      <c r="P48" s="15"/>
      <c r="Q48" s="62"/>
    </row>
    <row r="49" spans="1:18" s="7" customFormat="1" ht="26.1" customHeight="1">
      <c r="A49" s="56" t="s">
        <v>192</v>
      </c>
      <c r="B49" s="14" t="s">
        <v>548</v>
      </c>
      <c r="C49" s="14" t="s">
        <v>554</v>
      </c>
      <c r="D49" s="18" t="s">
        <v>555</v>
      </c>
      <c r="E49" s="23">
        <v>392.5</v>
      </c>
      <c r="F49" s="23">
        <v>75</v>
      </c>
      <c r="G49" s="13" t="s">
        <v>21</v>
      </c>
      <c r="H49" s="19" t="s">
        <v>549</v>
      </c>
      <c r="I49" s="22" t="s">
        <v>306</v>
      </c>
      <c r="J49" s="16"/>
      <c r="L49" s="16"/>
      <c r="M49" s="15"/>
      <c r="N49" s="16"/>
      <c r="O49" s="16"/>
    </row>
    <row r="50" spans="1:18" s="7" customFormat="1" ht="26.1" customHeight="1">
      <c r="A50" s="56" t="s">
        <v>195</v>
      </c>
      <c r="B50" s="25" t="s">
        <v>544</v>
      </c>
      <c r="C50" s="42" t="s">
        <v>550</v>
      </c>
      <c r="D50" s="26" t="s">
        <v>551</v>
      </c>
      <c r="E50" s="43">
        <v>382.9</v>
      </c>
      <c r="F50" s="43">
        <v>99</v>
      </c>
      <c r="G50" s="27" t="s">
        <v>21</v>
      </c>
      <c r="H50" s="19" t="s">
        <v>545</v>
      </c>
      <c r="I50" s="22" t="s">
        <v>306</v>
      </c>
      <c r="J50" s="15"/>
      <c r="K50" s="73"/>
      <c r="L50" s="73"/>
      <c r="M50" s="73"/>
      <c r="N50" s="73"/>
      <c r="O50" s="15"/>
    </row>
    <row r="51" spans="1:18" s="7" customFormat="1" ht="25.9" customHeight="1">
      <c r="A51" s="56" t="s">
        <v>200</v>
      </c>
      <c r="B51" s="57" t="s">
        <v>741</v>
      </c>
      <c r="C51" s="58" t="s">
        <v>740</v>
      </c>
      <c r="D51" s="26" t="s">
        <v>742</v>
      </c>
      <c r="E51" s="43">
        <v>357</v>
      </c>
      <c r="F51" s="43">
        <v>65</v>
      </c>
      <c r="G51" s="27" t="s">
        <v>32</v>
      </c>
      <c r="H51" s="70" t="s">
        <v>724</v>
      </c>
      <c r="I51" s="24" t="s">
        <v>278</v>
      </c>
      <c r="J51" s="2"/>
      <c r="K51" s="41"/>
      <c r="L51" s="51"/>
      <c r="M51" s="2"/>
      <c r="N51" s="15"/>
      <c r="O51" s="63"/>
      <c r="P51" s="15"/>
    </row>
    <row r="52" spans="1:18" s="7" customFormat="1" ht="26.1" customHeight="1">
      <c r="A52" s="56" t="s">
        <v>203</v>
      </c>
      <c r="B52" s="25" t="s">
        <v>464</v>
      </c>
      <c r="C52" s="42" t="s">
        <v>483</v>
      </c>
      <c r="D52" s="18" t="s">
        <v>482</v>
      </c>
      <c r="E52" s="43">
        <v>340.5</v>
      </c>
      <c r="F52" s="43">
        <v>61</v>
      </c>
      <c r="G52" s="27">
        <v>4</v>
      </c>
      <c r="H52" s="19" t="s">
        <v>473</v>
      </c>
      <c r="I52" s="24" t="s">
        <v>221</v>
      </c>
      <c r="L52" s="15"/>
      <c r="O52" s="16"/>
    </row>
    <row r="53" spans="1:18" s="7" customFormat="1" ht="26.1" customHeight="1">
      <c r="A53" s="56" t="s">
        <v>206</v>
      </c>
      <c r="B53" s="14" t="s">
        <v>33</v>
      </c>
      <c r="C53" s="14" t="s">
        <v>34</v>
      </c>
      <c r="D53" s="18" t="s">
        <v>18</v>
      </c>
      <c r="E53" s="23">
        <v>324.5</v>
      </c>
      <c r="F53" s="23">
        <v>131</v>
      </c>
      <c r="G53" s="13" t="s">
        <v>15</v>
      </c>
      <c r="H53" s="13" t="s">
        <v>35</v>
      </c>
      <c r="I53" s="24" t="s">
        <v>36</v>
      </c>
      <c r="J53" s="16"/>
      <c r="L53" s="16"/>
      <c r="N53" s="16"/>
      <c r="O53" s="16"/>
    </row>
    <row r="54" spans="1:18" s="7" customFormat="1" ht="26.1" customHeight="1">
      <c r="A54" s="56" t="s">
        <v>210</v>
      </c>
      <c r="B54" s="25" t="s">
        <v>231</v>
      </c>
      <c r="C54" s="25" t="s">
        <v>231</v>
      </c>
      <c r="D54" s="26" t="s">
        <v>232</v>
      </c>
      <c r="E54" s="43">
        <v>321</v>
      </c>
      <c r="F54" s="43">
        <v>73</v>
      </c>
      <c r="G54" s="27" t="s">
        <v>15</v>
      </c>
      <c r="H54" s="13" t="s">
        <v>233</v>
      </c>
      <c r="I54" s="24" t="s">
        <v>154</v>
      </c>
      <c r="J54" s="41"/>
      <c r="K54" s="2"/>
      <c r="M54" s="51"/>
      <c r="O54" s="1"/>
      <c r="P54" s="15"/>
      <c r="Q54" s="15"/>
      <c r="R54" s="62"/>
    </row>
    <row r="55" spans="1:18" s="7" customFormat="1" ht="26.1" customHeight="1">
      <c r="A55" s="56" t="s">
        <v>213</v>
      </c>
      <c r="B55" s="26" t="s">
        <v>701</v>
      </c>
      <c r="C55" s="49" t="s">
        <v>702</v>
      </c>
      <c r="D55" s="26" t="s">
        <v>134</v>
      </c>
      <c r="E55" s="48">
        <v>300</v>
      </c>
      <c r="F55" s="48">
        <v>200</v>
      </c>
      <c r="G55" s="50" t="s">
        <v>9</v>
      </c>
      <c r="H55" s="19" t="s">
        <v>703</v>
      </c>
      <c r="I55" s="24" t="s">
        <v>154</v>
      </c>
      <c r="J55" s="15"/>
      <c r="K55" s="51"/>
      <c r="L55" s="1"/>
      <c r="M55" s="63"/>
      <c r="O55" s="15"/>
    </row>
    <row r="56" spans="1:18" s="7" customFormat="1" ht="26.1" customHeight="1">
      <c r="A56" s="56" t="s">
        <v>218</v>
      </c>
      <c r="B56" s="26" t="s">
        <v>698</v>
      </c>
      <c r="C56" s="49" t="s">
        <v>699</v>
      </c>
      <c r="D56" s="26" t="s">
        <v>700</v>
      </c>
      <c r="E56" s="54">
        <v>300</v>
      </c>
      <c r="F56" s="54">
        <v>180</v>
      </c>
      <c r="G56" s="50" t="s">
        <v>9</v>
      </c>
      <c r="H56" s="19">
        <v>43518</v>
      </c>
      <c r="I56" s="24" t="s">
        <v>154</v>
      </c>
      <c r="J56" s="15"/>
      <c r="K56" s="51"/>
      <c r="L56" s="1"/>
      <c r="M56" s="63"/>
      <c r="O56" s="15"/>
    </row>
    <row r="57" spans="1:18" s="7" customFormat="1" ht="26.1" customHeight="1">
      <c r="A57" s="56" t="s">
        <v>222</v>
      </c>
      <c r="B57" s="25" t="s">
        <v>243</v>
      </c>
      <c r="C57" s="42" t="s">
        <v>244</v>
      </c>
      <c r="D57" s="26" t="s">
        <v>145</v>
      </c>
      <c r="E57" s="43">
        <v>279</v>
      </c>
      <c r="F57" s="43">
        <v>48</v>
      </c>
      <c r="G57" s="27" t="s">
        <v>9</v>
      </c>
      <c r="H57" s="19" t="s">
        <v>41</v>
      </c>
      <c r="I57" s="24" t="s">
        <v>154</v>
      </c>
      <c r="J57" s="15"/>
      <c r="K57" s="73"/>
      <c r="L57" s="73"/>
      <c r="M57" s="73"/>
      <c r="N57" s="73"/>
      <c r="O57" s="15"/>
    </row>
    <row r="58" spans="1:18" s="7" customFormat="1" ht="26.1" customHeight="1">
      <c r="A58" s="56" t="s">
        <v>225</v>
      </c>
      <c r="B58" s="25" t="s">
        <v>644</v>
      </c>
      <c r="C58" s="25" t="s">
        <v>645</v>
      </c>
      <c r="D58" s="26" t="s">
        <v>646</v>
      </c>
      <c r="E58" s="48">
        <v>269</v>
      </c>
      <c r="F58" s="48">
        <v>112</v>
      </c>
      <c r="G58" s="27" t="s">
        <v>9</v>
      </c>
      <c r="H58" s="60" t="s">
        <v>647</v>
      </c>
      <c r="I58" s="24" t="s">
        <v>621</v>
      </c>
      <c r="J58" s="15"/>
      <c r="K58" s="73"/>
      <c r="L58" s="73"/>
      <c r="M58" s="73"/>
      <c r="N58" s="73"/>
      <c r="O58" s="15"/>
    </row>
    <row r="59" spans="1:18" s="7" customFormat="1" ht="26.1" customHeight="1">
      <c r="A59" s="56" t="s">
        <v>230</v>
      </c>
      <c r="B59" s="25" t="s">
        <v>441</v>
      </c>
      <c r="C59" s="42" t="s">
        <v>440</v>
      </c>
      <c r="D59" s="26" t="s">
        <v>228</v>
      </c>
      <c r="E59" s="43">
        <v>253</v>
      </c>
      <c r="F59" s="43">
        <v>41</v>
      </c>
      <c r="G59" s="27" t="s">
        <v>9</v>
      </c>
      <c r="H59" s="60" t="s">
        <v>427</v>
      </c>
      <c r="I59" s="24" t="s">
        <v>36</v>
      </c>
      <c r="J59" s="15"/>
      <c r="K59" s="73"/>
      <c r="L59" s="73"/>
      <c r="M59" s="73"/>
      <c r="N59" s="73"/>
      <c r="O59" s="15"/>
    </row>
    <row r="60" spans="1:18" s="7" customFormat="1" ht="26.1" customHeight="1">
      <c r="A60" s="56" t="s">
        <v>234</v>
      </c>
      <c r="B60" s="25" t="s">
        <v>723</v>
      </c>
      <c r="C60" s="42" t="s">
        <v>722</v>
      </c>
      <c r="D60" s="26" t="s">
        <v>18</v>
      </c>
      <c r="E60" s="54">
        <v>249</v>
      </c>
      <c r="F60" s="54">
        <v>118</v>
      </c>
      <c r="G60" s="27" t="s">
        <v>21</v>
      </c>
      <c r="H60" s="60" t="s">
        <v>727</v>
      </c>
      <c r="I60" s="24" t="s">
        <v>48</v>
      </c>
      <c r="J60" s="15"/>
      <c r="K60" s="15"/>
      <c r="N60" s="15"/>
      <c r="O60" s="1"/>
      <c r="P60" s="15"/>
      <c r="Q60" s="62"/>
    </row>
    <row r="61" spans="1:18" s="7" customFormat="1" ht="26.1" customHeight="1">
      <c r="A61" s="56" t="s">
        <v>238</v>
      </c>
      <c r="B61" s="25" t="s">
        <v>640</v>
      </c>
      <c r="C61" s="42" t="s">
        <v>641</v>
      </c>
      <c r="D61" s="26" t="s">
        <v>642</v>
      </c>
      <c r="E61" s="48">
        <v>237</v>
      </c>
      <c r="F61" s="48">
        <v>69</v>
      </c>
      <c r="G61" s="27" t="s">
        <v>9</v>
      </c>
      <c r="H61" s="13" t="s">
        <v>643</v>
      </c>
      <c r="I61" s="24" t="s">
        <v>621</v>
      </c>
      <c r="J61" s="15"/>
      <c r="K61" s="73"/>
      <c r="L61" s="73"/>
      <c r="M61" s="73"/>
      <c r="N61" s="73"/>
      <c r="O61" s="15"/>
    </row>
    <row r="62" spans="1:18" s="7" customFormat="1" ht="26.1" customHeight="1">
      <c r="A62" s="56" t="s">
        <v>242</v>
      </c>
      <c r="B62" s="35" t="s">
        <v>692</v>
      </c>
      <c r="C62" s="52" t="s">
        <v>693</v>
      </c>
      <c r="D62" s="35" t="s">
        <v>694</v>
      </c>
      <c r="E62" s="45">
        <v>233.5</v>
      </c>
      <c r="F62" s="45">
        <v>40</v>
      </c>
      <c r="G62" s="36" t="s">
        <v>9</v>
      </c>
      <c r="H62" s="38">
        <v>43336</v>
      </c>
      <c r="I62" s="77" t="s">
        <v>695</v>
      </c>
      <c r="J62" s="15"/>
      <c r="K62" s="73"/>
      <c r="L62" s="73"/>
      <c r="M62" s="73"/>
      <c r="N62" s="73"/>
      <c r="O62" s="15"/>
    </row>
    <row r="63" spans="1:18" s="7" customFormat="1" ht="26.1" customHeight="1">
      <c r="A63" s="56" t="s">
        <v>245</v>
      </c>
      <c r="B63" s="44" t="s">
        <v>732</v>
      </c>
      <c r="C63" s="47" t="s">
        <v>731</v>
      </c>
      <c r="D63" s="26" t="s">
        <v>134</v>
      </c>
      <c r="E63" s="43">
        <v>220</v>
      </c>
      <c r="F63" s="43">
        <v>55</v>
      </c>
      <c r="G63" s="53">
        <v>1</v>
      </c>
      <c r="H63" s="17" t="s">
        <v>730</v>
      </c>
      <c r="I63" s="24" t="s">
        <v>221</v>
      </c>
      <c r="J63" s="15"/>
      <c r="K63" s="73"/>
      <c r="L63" s="73"/>
      <c r="M63" s="73"/>
      <c r="N63" s="73"/>
      <c r="O63" s="15"/>
    </row>
    <row r="64" spans="1:18" s="7" customFormat="1" ht="26.1" customHeight="1">
      <c r="A64" s="56" t="s">
        <v>248</v>
      </c>
      <c r="B64" s="25" t="s">
        <v>696</v>
      </c>
      <c r="C64" s="42" t="s">
        <v>697</v>
      </c>
      <c r="D64" s="26" t="s">
        <v>134</v>
      </c>
      <c r="E64" s="48">
        <v>200</v>
      </c>
      <c r="F64" s="48">
        <v>46</v>
      </c>
      <c r="G64" s="27" t="s">
        <v>9</v>
      </c>
      <c r="H64" s="13" t="s">
        <v>264</v>
      </c>
      <c r="I64" s="77" t="s">
        <v>695</v>
      </c>
      <c r="J64" s="15"/>
      <c r="K64" s="73"/>
      <c r="L64" s="73"/>
      <c r="M64" s="73"/>
      <c r="N64" s="73"/>
      <c r="O64" s="15"/>
    </row>
    <row r="65" spans="1:69" s="7" customFormat="1" ht="26.1" customHeight="1">
      <c r="A65" s="56" t="s">
        <v>251</v>
      </c>
      <c r="B65" s="25" t="s">
        <v>463</v>
      </c>
      <c r="C65" s="42" t="s">
        <v>480</v>
      </c>
      <c r="D65" s="26" t="s">
        <v>481</v>
      </c>
      <c r="E65" s="23">
        <v>199</v>
      </c>
      <c r="F65" s="23">
        <v>33</v>
      </c>
      <c r="G65" s="27">
        <v>1</v>
      </c>
      <c r="H65" s="19" t="s">
        <v>473</v>
      </c>
      <c r="I65" s="24" t="s">
        <v>221</v>
      </c>
      <c r="J65" s="41"/>
      <c r="K65" s="46"/>
      <c r="L65" s="46"/>
      <c r="M65" s="46"/>
      <c r="O65" s="46"/>
    </row>
    <row r="66" spans="1:69" s="7" customFormat="1" ht="26.1" customHeight="1">
      <c r="A66" s="56" t="s">
        <v>254</v>
      </c>
      <c r="B66" s="26" t="s">
        <v>625</v>
      </c>
      <c r="C66" s="49" t="s">
        <v>626</v>
      </c>
      <c r="D66" s="26" t="s">
        <v>627</v>
      </c>
      <c r="E66" s="54">
        <v>176</v>
      </c>
      <c r="F66" s="54">
        <v>44</v>
      </c>
      <c r="G66" s="50">
        <v>1</v>
      </c>
      <c r="H66" s="19" t="s">
        <v>628</v>
      </c>
      <c r="I66" s="24" t="s">
        <v>621</v>
      </c>
      <c r="J66" s="62"/>
      <c r="K66" s="1"/>
      <c r="M66" s="62"/>
      <c r="N66" s="15"/>
      <c r="O66" s="1"/>
      <c r="P66" s="15"/>
      <c r="Q66" s="62"/>
    </row>
    <row r="67" spans="1:69" s="7" customFormat="1" ht="26.1" customHeight="1">
      <c r="A67" s="56" t="s">
        <v>259</v>
      </c>
      <c r="B67" s="25" t="s">
        <v>622</v>
      </c>
      <c r="C67" s="25" t="s">
        <v>623</v>
      </c>
      <c r="D67" s="26" t="s">
        <v>568</v>
      </c>
      <c r="E67" s="48">
        <v>173</v>
      </c>
      <c r="F67" s="48">
        <v>110</v>
      </c>
      <c r="G67" s="27" t="s">
        <v>9</v>
      </c>
      <c r="H67" s="13" t="s">
        <v>624</v>
      </c>
      <c r="I67" s="24" t="s">
        <v>621</v>
      </c>
      <c r="J67" s="62"/>
      <c r="K67" s="1"/>
      <c r="M67" s="62"/>
      <c r="N67" s="15"/>
      <c r="O67" s="1"/>
      <c r="P67" s="15"/>
      <c r="Q67" s="62"/>
    </row>
    <row r="68" spans="1:69" s="7" customFormat="1" ht="26.1" customHeight="1">
      <c r="A68" s="56" t="s">
        <v>262</v>
      </c>
      <c r="B68" s="55" t="s">
        <v>193</v>
      </c>
      <c r="C68" s="55" t="s">
        <v>194</v>
      </c>
      <c r="D68" s="26" t="s">
        <v>18</v>
      </c>
      <c r="E68" s="43">
        <v>145</v>
      </c>
      <c r="F68" s="43">
        <v>34</v>
      </c>
      <c r="G68" s="27" t="s">
        <v>9</v>
      </c>
      <c r="H68" s="13" t="s">
        <v>111</v>
      </c>
      <c r="I68" s="24" t="s">
        <v>36</v>
      </c>
      <c r="J68" s="62"/>
      <c r="K68" s="1"/>
      <c r="M68" s="62"/>
      <c r="N68" s="15"/>
      <c r="O68" s="1"/>
      <c r="P68" s="15"/>
      <c r="Q68" s="62"/>
    </row>
    <row r="69" spans="1:69" s="7" customFormat="1" ht="26.1" customHeight="1">
      <c r="A69" s="56" t="s">
        <v>266</v>
      </c>
      <c r="B69" s="44" t="s">
        <v>594</v>
      </c>
      <c r="C69" s="47" t="s">
        <v>593</v>
      </c>
      <c r="D69" s="26" t="s">
        <v>134</v>
      </c>
      <c r="E69" s="43">
        <v>135.85999999999967</v>
      </c>
      <c r="F69" s="43">
        <v>28</v>
      </c>
      <c r="G69" s="53">
        <v>2</v>
      </c>
      <c r="H69" s="17" t="s">
        <v>578</v>
      </c>
      <c r="I69" s="24" t="s">
        <v>102</v>
      </c>
      <c r="L69" s="16"/>
      <c r="N69" s="16"/>
      <c r="O69" s="15"/>
      <c r="Q69" s="16"/>
    </row>
    <row r="70" spans="1:69" s="7" customFormat="1" ht="26.1" customHeight="1">
      <c r="A70" s="56" t="s">
        <v>270</v>
      </c>
      <c r="B70" s="25" t="s">
        <v>223</v>
      </c>
      <c r="C70" s="42" t="s">
        <v>224</v>
      </c>
      <c r="D70" s="26" t="s">
        <v>134</v>
      </c>
      <c r="E70" s="43">
        <v>120</v>
      </c>
      <c r="F70" s="43">
        <v>27</v>
      </c>
      <c r="G70" s="27" t="s">
        <v>9</v>
      </c>
      <c r="H70" s="13" t="s">
        <v>13</v>
      </c>
      <c r="I70" s="24" t="s">
        <v>154</v>
      </c>
      <c r="L70" s="16"/>
      <c r="N70" s="16"/>
      <c r="O70" s="15"/>
      <c r="Q70" s="16"/>
    </row>
    <row r="71" spans="1:69" s="7" customFormat="1" ht="26.1" customHeight="1">
      <c r="A71" s="56" t="s">
        <v>274</v>
      </c>
      <c r="B71" s="25" t="s">
        <v>461</v>
      </c>
      <c r="C71" s="42" t="s">
        <v>476</v>
      </c>
      <c r="D71" s="26" t="s">
        <v>477</v>
      </c>
      <c r="E71" s="43">
        <v>87</v>
      </c>
      <c r="F71" s="43">
        <v>23</v>
      </c>
      <c r="G71" s="27">
        <v>2</v>
      </c>
      <c r="H71" s="19" t="s">
        <v>473</v>
      </c>
      <c r="I71" s="24" t="s">
        <v>221</v>
      </c>
      <c r="J71" s="2"/>
      <c r="K71" s="2"/>
      <c r="L71" s="2"/>
      <c r="M71" s="2"/>
      <c r="O71" s="2"/>
    </row>
    <row r="72" spans="1:69" s="7" customFormat="1" ht="26.1" customHeight="1">
      <c r="A72" s="56" t="s">
        <v>279</v>
      </c>
      <c r="B72" s="25" t="s">
        <v>467</v>
      </c>
      <c r="C72" s="42" t="s">
        <v>467</v>
      </c>
      <c r="D72" s="26" t="s">
        <v>487</v>
      </c>
      <c r="E72" s="43">
        <v>86</v>
      </c>
      <c r="F72" s="43">
        <v>26</v>
      </c>
      <c r="G72" s="27">
        <v>1</v>
      </c>
      <c r="H72" s="19" t="s">
        <v>473</v>
      </c>
      <c r="I72" s="24" t="s">
        <v>221</v>
      </c>
      <c r="J72" s="51"/>
      <c r="K72" s="51"/>
      <c r="L72" s="63"/>
      <c r="M72" s="2"/>
      <c r="N72" s="2"/>
      <c r="O72" s="2"/>
      <c r="Q72" s="2"/>
    </row>
    <row r="73" spans="1:69" s="7" customFormat="1" ht="26.1" customHeight="1">
      <c r="A73" s="56" t="s">
        <v>283</v>
      </c>
      <c r="B73" s="25" t="s">
        <v>368</v>
      </c>
      <c r="C73" s="42" t="s">
        <v>369</v>
      </c>
      <c r="D73" s="26" t="s">
        <v>370</v>
      </c>
      <c r="E73" s="48">
        <v>77.5</v>
      </c>
      <c r="F73" s="48">
        <v>4</v>
      </c>
      <c r="G73" s="27" t="s">
        <v>9</v>
      </c>
      <c r="H73" s="13" t="s">
        <v>305</v>
      </c>
      <c r="I73" s="22" t="s">
        <v>306</v>
      </c>
      <c r="J73" s="51"/>
      <c r="K73" s="51"/>
      <c r="L73" s="63"/>
      <c r="M73" s="2"/>
      <c r="N73" s="2"/>
      <c r="O73" s="2"/>
      <c r="Q73" s="2"/>
    </row>
    <row r="74" spans="1:69" s="7" customFormat="1" ht="26.1" customHeight="1">
      <c r="A74" s="56" t="s">
        <v>286</v>
      </c>
      <c r="B74" s="44" t="s">
        <v>728</v>
      </c>
      <c r="C74" s="47" t="s">
        <v>729</v>
      </c>
      <c r="D74" s="26" t="s">
        <v>134</v>
      </c>
      <c r="E74" s="43">
        <v>76</v>
      </c>
      <c r="F74" s="43">
        <v>14</v>
      </c>
      <c r="G74" s="53">
        <v>1</v>
      </c>
      <c r="H74" s="17" t="s">
        <v>730</v>
      </c>
      <c r="I74" s="24" t="s">
        <v>221</v>
      </c>
      <c r="J74" s="62"/>
      <c r="K74" s="1"/>
      <c r="L74" s="1"/>
      <c r="M74" s="62"/>
      <c r="N74" s="15"/>
      <c r="Q74" s="62"/>
    </row>
    <row r="75" spans="1:69" s="7" customFormat="1" ht="26.1" customHeight="1">
      <c r="A75" s="56" t="s">
        <v>290</v>
      </c>
      <c r="B75" s="25" t="s">
        <v>690</v>
      </c>
      <c r="C75" s="42" t="s">
        <v>690</v>
      </c>
      <c r="D75" s="26" t="s">
        <v>134</v>
      </c>
      <c r="E75" s="48">
        <v>68.5</v>
      </c>
      <c r="F75" s="48">
        <v>15</v>
      </c>
      <c r="G75" s="27" t="s">
        <v>9</v>
      </c>
      <c r="H75" s="13" t="s">
        <v>691</v>
      </c>
      <c r="I75" s="24" t="s">
        <v>154</v>
      </c>
      <c r="J75" s="62"/>
      <c r="K75" s="1"/>
      <c r="L75" s="1"/>
      <c r="M75" s="62"/>
      <c r="N75" s="15"/>
      <c r="Q75" s="62"/>
    </row>
    <row r="76" spans="1:69" s="7" customFormat="1" ht="26.1" customHeight="1">
      <c r="A76" s="56" t="s">
        <v>293</v>
      </c>
      <c r="B76" s="25" t="s">
        <v>546</v>
      </c>
      <c r="C76" s="42" t="s">
        <v>552</v>
      </c>
      <c r="D76" s="26" t="s">
        <v>553</v>
      </c>
      <c r="E76" s="43">
        <v>52.5</v>
      </c>
      <c r="F76" s="43">
        <v>16</v>
      </c>
      <c r="G76" s="27" t="s">
        <v>15</v>
      </c>
      <c r="H76" s="19" t="s">
        <v>547</v>
      </c>
      <c r="I76" s="22" t="s">
        <v>306</v>
      </c>
      <c r="J76" s="15"/>
      <c r="K76" s="51"/>
      <c r="L76" s="1"/>
      <c r="M76" s="1"/>
    </row>
    <row r="77" spans="1:69" s="7" customFormat="1" ht="26.1" customHeight="1">
      <c r="A77" s="56" t="s">
        <v>298</v>
      </c>
      <c r="B77" s="25" t="s">
        <v>424</v>
      </c>
      <c r="C77" s="25" t="s">
        <v>423</v>
      </c>
      <c r="D77" s="26" t="s">
        <v>325</v>
      </c>
      <c r="E77" s="43">
        <v>52</v>
      </c>
      <c r="F77" s="43">
        <v>9</v>
      </c>
      <c r="G77" s="27" t="s">
        <v>9</v>
      </c>
      <c r="H77" s="13" t="s">
        <v>420</v>
      </c>
      <c r="I77" s="24" t="s">
        <v>154</v>
      </c>
      <c r="J77" s="16"/>
      <c r="K77" s="51"/>
      <c r="L77" s="1"/>
      <c r="M77" s="1"/>
    </row>
    <row r="78" spans="1:69" s="7" customFormat="1" ht="26.1" customHeight="1">
      <c r="A78" s="56" t="s">
        <v>301</v>
      </c>
      <c r="B78" s="25" t="s">
        <v>287</v>
      </c>
      <c r="C78" s="42" t="s">
        <v>288</v>
      </c>
      <c r="D78" s="18" t="s">
        <v>89</v>
      </c>
      <c r="E78" s="48">
        <v>38</v>
      </c>
      <c r="F78" s="48">
        <v>6</v>
      </c>
      <c r="G78" s="27" t="s">
        <v>9</v>
      </c>
      <c r="H78" s="13" t="s">
        <v>289</v>
      </c>
      <c r="I78" s="24" t="s">
        <v>154</v>
      </c>
      <c r="J78" s="15"/>
      <c r="K78" s="2"/>
      <c r="L78" s="1"/>
      <c r="M78" s="63"/>
      <c r="O78" s="62"/>
    </row>
    <row r="79" spans="1:69" s="7" customFormat="1" ht="26.1" customHeight="1">
      <c r="A79" s="56" t="s">
        <v>307</v>
      </c>
      <c r="B79" s="25" t="s">
        <v>414</v>
      </c>
      <c r="C79" s="42" t="s">
        <v>413</v>
      </c>
      <c r="D79" s="26" t="s">
        <v>18</v>
      </c>
      <c r="E79" s="48">
        <v>28</v>
      </c>
      <c r="F79" s="48">
        <v>4</v>
      </c>
      <c r="G79" s="27" t="s">
        <v>9</v>
      </c>
      <c r="H79" s="13" t="s">
        <v>420</v>
      </c>
      <c r="I79" s="24" t="s">
        <v>48</v>
      </c>
      <c r="J79" s="73"/>
      <c r="K79" s="2"/>
      <c r="L79" s="2"/>
      <c r="M79" s="2"/>
      <c r="N79" s="2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</row>
    <row r="80" spans="1:69" s="7" customFormat="1" ht="26.1" customHeight="1">
      <c r="A80" s="56" t="s">
        <v>311</v>
      </c>
      <c r="B80" s="25" t="s">
        <v>214</v>
      </c>
      <c r="C80" s="42" t="s">
        <v>215</v>
      </c>
      <c r="D80" s="26" t="s">
        <v>216</v>
      </c>
      <c r="E80" s="43">
        <v>12</v>
      </c>
      <c r="F80" s="43">
        <v>2</v>
      </c>
      <c r="G80" s="27" t="s">
        <v>9</v>
      </c>
      <c r="H80" s="13" t="s">
        <v>217</v>
      </c>
      <c r="I80" s="37" t="s">
        <v>123</v>
      </c>
      <c r="J80" s="73"/>
      <c r="K80" s="2"/>
      <c r="L80" s="2"/>
      <c r="M80" s="2"/>
      <c r="N80" s="2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</row>
    <row r="81" spans="1:69" s="72" customFormat="1" ht="26.1" customHeight="1">
      <c r="A81" s="56" t="s">
        <v>314</v>
      </c>
      <c r="B81" s="14" t="s">
        <v>471</v>
      </c>
      <c r="C81" s="14" t="s">
        <v>491</v>
      </c>
      <c r="D81" s="18" t="s">
        <v>446</v>
      </c>
      <c r="E81" s="23">
        <v>7</v>
      </c>
      <c r="F81" s="23">
        <v>2</v>
      </c>
      <c r="G81" s="13">
        <v>1</v>
      </c>
      <c r="H81" s="19" t="s">
        <v>473</v>
      </c>
      <c r="I81" s="24" t="s">
        <v>221</v>
      </c>
      <c r="J81" s="73"/>
      <c r="K81" s="2"/>
      <c r="L81" s="2"/>
      <c r="M81" s="2"/>
      <c r="N81" s="2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</row>
    <row r="82" spans="1:69" s="7" customFormat="1" ht="26.1" customHeight="1">
      <c r="B82" s="29"/>
      <c r="C82" s="29"/>
      <c r="D82" s="29"/>
      <c r="E82" s="30"/>
      <c r="F82" s="30"/>
      <c r="G82" s="31"/>
      <c r="J82" s="2"/>
      <c r="K82" s="2"/>
      <c r="L82" s="2"/>
      <c r="M82" s="2"/>
      <c r="N82" s="2"/>
      <c r="O82" s="2"/>
      <c r="Q82" s="2"/>
    </row>
    <row r="83" spans="1:69" s="7" customFormat="1" ht="26.1" customHeight="1" thickBot="1">
      <c r="B83" s="29"/>
      <c r="C83" s="29"/>
      <c r="D83" s="29"/>
      <c r="E83" s="32">
        <f>SUM(E4:E82)</f>
        <v>903903.06000000029</v>
      </c>
      <c r="F83" s="32">
        <f>SUM(F4:F82)</f>
        <v>167107</v>
      </c>
      <c r="H83" s="15"/>
      <c r="J83" s="2"/>
      <c r="K83" s="2"/>
      <c r="L83" s="2"/>
      <c r="M83" s="2"/>
      <c r="N83" s="2"/>
      <c r="O83" s="2"/>
      <c r="Q83" s="2"/>
    </row>
  </sheetData>
  <sortState xmlns:xlrd2="http://schemas.microsoft.com/office/spreadsheetml/2017/richdata2" ref="B4:I81">
    <sortCondition descending="1" ref="E4:E81"/>
  </sortState>
  <phoneticPr fontId="23" type="noConversion"/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ECFC1-A3ED-4477-AE4F-4FDAD95F9A14}">
  <dimension ref="A1:S58"/>
  <sheetViews>
    <sheetView topLeftCell="A12" workbookViewId="0">
      <selection activeCell="A22" sqref="A22:XFD22"/>
    </sheetView>
  </sheetViews>
  <sheetFormatPr defaultColWidth="9.1328125" defaultRowHeight="14.25"/>
  <cols>
    <col min="1" max="1" width="9.1328125" style="2"/>
    <col min="2" max="2" width="25.265625" style="2" customWidth="1"/>
    <col min="3" max="3" width="23" style="2" customWidth="1"/>
    <col min="4" max="4" width="9.1328125" style="2"/>
    <col min="5" max="5" width="18.265625" style="2" customWidth="1"/>
    <col min="6" max="6" width="18" style="2" customWidth="1"/>
    <col min="7" max="7" width="9.1328125" style="2"/>
    <col min="8" max="8" width="17.59765625" style="2" customWidth="1"/>
    <col min="9" max="9" width="25.265625" style="2" customWidth="1"/>
    <col min="10" max="10" width="7.265625" style="2" customWidth="1"/>
    <col min="11" max="11" width="16.86328125" style="2" customWidth="1"/>
    <col min="12" max="12" width="11.86328125" style="2" bestFit="1" customWidth="1"/>
    <col min="13" max="13" width="10.265625" style="2" bestFit="1" customWidth="1"/>
    <col min="14" max="14" width="11.265625" style="2" bestFit="1" customWidth="1"/>
    <col min="15" max="15" width="15.3984375" style="2" bestFit="1" customWidth="1"/>
    <col min="16" max="16" width="9.1328125" style="2"/>
    <col min="17" max="17" width="11.59765625" style="2" bestFit="1" customWidth="1"/>
    <col min="18" max="16384" width="9.1328125" style="2"/>
  </cols>
  <sheetData>
    <row r="1" spans="1:16" s="7" customFormat="1" ht="17.649999999999999">
      <c r="A1" s="3" t="s">
        <v>768</v>
      </c>
      <c r="B1" s="4"/>
      <c r="C1" s="4"/>
      <c r="D1" s="4"/>
      <c r="E1" s="5"/>
      <c r="F1" s="5"/>
      <c r="G1" s="6"/>
      <c r="H1" s="6"/>
      <c r="I1" s="6"/>
    </row>
    <row r="2" spans="1:16" s="7" customFormat="1" ht="17.649999999999999">
      <c r="A2" s="8"/>
      <c r="B2" s="4"/>
      <c r="C2" s="4"/>
      <c r="D2" s="4"/>
      <c r="E2" s="5"/>
      <c r="F2" s="5"/>
      <c r="G2" s="6"/>
      <c r="H2" s="6"/>
      <c r="I2" s="6"/>
    </row>
    <row r="3" spans="1:16" s="7" customFormat="1" ht="26.1" customHeight="1">
      <c r="A3" s="9"/>
      <c r="B3" s="10" t="s">
        <v>1</v>
      </c>
      <c r="C3" s="10" t="s">
        <v>2</v>
      </c>
      <c r="D3" s="10" t="s">
        <v>3</v>
      </c>
      <c r="E3" s="11" t="s">
        <v>4</v>
      </c>
      <c r="F3" s="11" t="s">
        <v>5</v>
      </c>
      <c r="G3" s="12" t="s">
        <v>6</v>
      </c>
      <c r="H3" s="10" t="s">
        <v>7</v>
      </c>
      <c r="I3" s="10" t="s">
        <v>8</v>
      </c>
    </row>
    <row r="4" spans="1:16" s="7" customFormat="1" ht="25.9" customHeight="1">
      <c r="A4" s="56" t="s">
        <v>9</v>
      </c>
      <c r="B4" s="66" t="s">
        <v>713</v>
      </c>
      <c r="C4" s="66" t="s">
        <v>712</v>
      </c>
      <c r="D4" s="18" t="s">
        <v>18</v>
      </c>
      <c r="E4" s="23">
        <v>1040620.12</v>
      </c>
      <c r="F4" s="23">
        <v>190218</v>
      </c>
      <c r="G4" s="23">
        <v>32</v>
      </c>
      <c r="H4" s="17" t="s">
        <v>714</v>
      </c>
      <c r="I4" s="24" t="s">
        <v>36</v>
      </c>
      <c r="J4" s="16"/>
      <c r="L4" s="16"/>
      <c r="M4" s="15"/>
      <c r="N4" s="16"/>
      <c r="O4" s="16"/>
    </row>
    <row r="5" spans="1:16" s="7" customFormat="1" ht="26.1" customHeight="1">
      <c r="A5" s="56" t="s">
        <v>15</v>
      </c>
      <c r="B5" s="66" t="s">
        <v>780</v>
      </c>
      <c r="C5" s="66" t="s">
        <v>779</v>
      </c>
      <c r="D5" s="18" t="s">
        <v>18</v>
      </c>
      <c r="E5" s="23">
        <v>328338.55</v>
      </c>
      <c r="F5" s="23">
        <v>45591</v>
      </c>
      <c r="G5" s="23">
        <v>29</v>
      </c>
      <c r="H5" s="17">
        <v>44750</v>
      </c>
      <c r="I5" s="24" t="s">
        <v>54</v>
      </c>
      <c r="J5" s="16"/>
      <c r="L5" s="16"/>
      <c r="M5" s="15"/>
      <c r="N5" s="16"/>
      <c r="O5" s="16"/>
    </row>
    <row r="6" spans="1:16" s="7" customFormat="1" ht="26.1" customHeight="1">
      <c r="A6" s="56" t="s">
        <v>21</v>
      </c>
      <c r="B6" s="57" t="s">
        <v>733</v>
      </c>
      <c r="C6" s="57" t="s">
        <v>733</v>
      </c>
      <c r="D6" s="18" t="s">
        <v>11</v>
      </c>
      <c r="E6" s="23">
        <v>197284.96000000002</v>
      </c>
      <c r="F6" s="23">
        <v>29403</v>
      </c>
      <c r="G6" s="13" t="s">
        <v>24</v>
      </c>
      <c r="H6" s="59" t="s">
        <v>711</v>
      </c>
      <c r="I6" s="24" t="s">
        <v>734</v>
      </c>
      <c r="J6" s="16"/>
      <c r="L6" s="16"/>
      <c r="M6" s="15"/>
      <c r="N6" s="16"/>
      <c r="O6" s="16"/>
    </row>
    <row r="7" spans="1:16" ht="26.1" customHeight="1">
      <c r="A7" s="56" t="s">
        <v>27</v>
      </c>
      <c r="B7" s="14" t="s">
        <v>717</v>
      </c>
      <c r="C7" s="14" t="s">
        <v>717</v>
      </c>
      <c r="D7" s="18" t="s">
        <v>18</v>
      </c>
      <c r="E7" s="28">
        <v>146183.16</v>
      </c>
      <c r="F7" s="28">
        <v>22721</v>
      </c>
      <c r="G7" s="13" t="s">
        <v>30</v>
      </c>
      <c r="H7" s="13" t="s">
        <v>711</v>
      </c>
      <c r="I7" s="24" t="s">
        <v>20</v>
      </c>
      <c r="J7" s="7"/>
      <c r="K7" s="7"/>
    </row>
    <row r="8" spans="1:16" s="7" customFormat="1" ht="26.1" customHeight="1">
      <c r="A8" s="56" t="s">
        <v>32</v>
      </c>
      <c r="B8" s="14" t="s">
        <v>559</v>
      </c>
      <c r="C8" s="14" t="s">
        <v>558</v>
      </c>
      <c r="D8" s="18" t="s">
        <v>18</v>
      </c>
      <c r="E8" s="23">
        <v>83133.37</v>
      </c>
      <c r="F8" s="23">
        <v>12328</v>
      </c>
      <c r="G8" s="13" t="s">
        <v>66</v>
      </c>
      <c r="H8" s="13" t="s">
        <v>567</v>
      </c>
      <c r="I8" s="24" t="s">
        <v>42</v>
      </c>
      <c r="L8" s="15"/>
      <c r="N8" s="16"/>
      <c r="O8" s="15"/>
    </row>
    <row r="9" spans="1:16" s="7" customFormat="1" ht="26.1" customHeight="1">
      <c r="A9" s="56" t="s">
        <v>37</v>
      </c>
      <c r="B9" s="57" t="s">
        <v>710</v>
      </c>
      <c r="C9" s="57" t="s">
        <v>709</v>
      </c>
      <c r="D9" s="18" t="s">
        <v>18</v>
      </c>
      <c r="E9" s="23">
        <v>64996.29</v>
      </c>
      <c r="F9" s="23">
        <v>9628</v>
      </c>
      <c r="G9" s="13" t="s">
        <v>30</v>
      </c>
      <c r="H9" s="17" t="s">
        <v>711</v>
      </c>
      <c r="I9" s="24" t="s">
        <v>36</v>
      </c>
      <c r="L9" s="15"/>
      <c r="N9" s="16"/>
      <c r="O9" s="15"/>
    </row>
    <row r="10" spans="1:16" s="7" customFormat="1" ht="26.1" customHeight="1">
      <c r="A10" s="56" t="s">
        <v>43</v>
      </c>
      <c r="B10" s="14" t="s">
        <v>770</v>
      </c>
      <c r="C10" s="14" t="s">
        <v>769</v>
      </c>
      <c r="D10" s="18" t="s">
        <v>18</v>
      </c>
      <c r="E10" s="23">
        <v>40058.65</v>
      </c>
      <c r="F10" s="23">
        <v>8606</v>
      </c>
      <c r="G10" s="13" t="s">
        <v>84</v>
      </c>
      <c r="H10" s="13" t="s">
        <v>775</v>
      </c>
      <c r="I10" s="24" t="s">
        <v>20</v>
      </c>
      <c r="L10" s="15"/>
      <c r="N10" s="16"/>
      <c r="O10" s="15"/>
    </row>
    <row r="11" spans="1:16" s="7" customFormat="1" ht="26.1" customHeight="1">
      <c r="A11" s="56" t="s">
        <v>49</v>
      </c>
      <c r="B11" s="66" t="s">
        <v>705</v>
      </c>
      <c r="C11" s="66" t="s">
        <v>704</v>
      </c>
      <c r="D11" s="18" t="s">
        <v>18</v>
      </c>
      <c r="E11" s="23">
        <v>38253.24</v>
      </c>
      <c r="F11" s="23">
        <v>6201</v>
      </c>
      <c r="G11" s="23">
        <v>12</v>
      </c>
      <c r="H11" s="17" t="s">
        <v>708</v>
      </c>
      <c r="I11" s="24" t="s">
        <v>36</v>
      </c>
      <c r="L11" s="15"/>
      <c r="N11" s="16"/>
      <c r="O11" s="15"/>
    </row>
    <row r="12" spans="1:16" s="7" customFormat="1" ht="26.1" customHeight="1">
      <c r="A12" s="56" t="s">
        <v>55</v>
      </c>
      <c r="B12" s="57" t="s">
        <v>794</v>
      </c>
      <c r="C12" s="57" t="s">
        <v>793</v>
      </c>
      <c r="D12" s="18" t="s">
        <v>164</v>
      </c>
      <c r="E12" s="23">
        <v>35553</v>
      </c>
      <c r="F12" s="23">
        <v>5459</v>
      </c>
      <c r="G12" s="13" t="s">
        <v>30</v>
      </c>
      <c r="H12" s="59" t="s">
        <v>795</v>
      </c>
      <c r="I12" s="24" t="s">
        <v>107</v>
      </c>
      <c r="J12" s="16"/>
      <c r="L12" s="16"/>
      <c r="M12" s="15"/>
      <c r="N12" s="16"/>
      <c r="O12" s="16"/>
    </row>
    <row r="13" spans="1:16" s="7" customFormat="1" ht="26.1" customHeight="1">
      <c r="A13" s="56" t="s">
        <v>58</v>
      </c>
      <c r="B13" s="25" t="s">
        <v>772</v>
      </c>
      <c r="C13" s="42" t="s">
        <v>771</v>
      </c>
      <c r="D13" s="18" t="s">
        <v>18</v>
      </c>
      <c r="E13" s="23">
        <v>21915.78</v>
      </c>
      <c r="F13" s="23">
        <v>3114</v>
      </c>
      <c r="G13" s="27" t="s">
        <v>66</v>
      </c>
      <c r="H13" s="13" t="s">
        <v>775</v>
      </c>
      <c r="I13" s="24" t="s">
        <v>48</v>
      </c>
      <c r="K13" s="15"/>
      <c r="L13" s="15"/>
      <c r="M13" s="16"/>
      <c r="N13" s="16"/>
      <c r="O13" s="16"/>
    </row>
    <row r="14" spans="1:16" s="7" customFormat="1" ht="26.1" customHeight="1">
      <c r="A14" s="56" t="s">
        <v>62</v>
      </c>
      <c r="B14" s="44" t="s">
        <v>707</v>
      </c>
      <c r="C14" s="47" t="s">
        <v>706</v>
      </c>
      <c r="D14" s="26" t="s">
        <v>18</v>
      </c>
      <c r="E14" s="43">
        <v>18996.79</v>
      </c>
      <c r="F14" s="43">
        <v>4151</v>
      </c>
      <c r="G14" s="53">
        <v>12</v>
      </c>
      <c r="H14" s="17" t="s">
        <v>681</v>
      </c>
      <c r="I14" s="24" t="s">
        <v>54</v>
      </c>
      <c r="J14" s="15"/>
      <c r="K14" s="73"/>
      <c r="L14" s="73"/>
      <c r="M14" s="73"/>
      <c r="N14" s="73"/>
      <c r="P14" s="15"/>
    </row>
    <row r="15" spans="1:16" s="7" customFormat="1" ht="26.1" customHeight="1">
      <c r="A15" s="56" t="s">
        <v>66</v>
      </c>
      <c r="B15" s="57" t="s">
        <v>786</v>
      </c>
      <c r="C15" s="57" t="s">
        <v>786</v>
      </c>
      <c r="D15" s="18" t="s">
        <v>11</v>
      </c>
      <c r="E15" s="23">
        <v>15733.76</v>
      </c>
      <c r="F15" s="23">
        <v>2468</v>
      </c>
      <c r="G15" s="13" t="s">
        <v>80</v>
      </c>
      <c r="H15" s="59" t="s">
        <v>775</v>
      </c>
      <c r="I15" s="24" t="s">
        <v>787</v>
      </c>
      <c r="J15" s="16"/>
      <c r="L15" s="16"/>
      <c r="M15" s="15"/>
      <c r="N15" s="16"/>
      <c r="O15" s="16"/>
    </row>
    <row r="16" spans="1:16" s="7" customFormat="1" ht="26.1" customHeight="1">
      <c r="A16" s="56" t="s">
        <v>24</v>
      </c>
      <c r="B16" s="57" t="s">
        <v>429</v>
      </c>
      <c r="C16" s="57" t="s">
        <v>428</v>
      </c>
      <c r="D16" s="18" t="s">
        <v>430</v>
      </c>
      <c r="E16" s="23">
        <v>7638.02</v>
      </c>
      <c r="F16" s="23">
        <v>1772</v>
      </c>
      <c r="G16" s="13" t="s">
        <v>32</v>
      </c>
      <c r="H16" s="59" t="s">
        <v>237</v>
      </c>
      <c r="I16" s="24" t="s">
        <v>42</v>
      </c>
      <c r="K16" s="63"/>
    </row>
    <row r="17" spans="1:18" s="7" customFormat="1" ht="26.1" customHeight="1">
      <c r="A17" s="56" t="s">
        <v>73</v>
      </c>
      <c r="B17" s="57" t="s">
        <v>791</v>
      </c>
      <c r="C17" s="57" t="s">
        <v>790</v>
      </c>
      <c r="D17" s="18" t="s">
        <v>134</v>
      </c>
      <c r="E17" s="23">
        <v>7403</v>
      </c>
      <c r="F17" s="23">
        <v>1284</v>
      </c>
      <c r="G17" s="13" t="s">
        <v>80</v>
      </c>
      <c r="H17" s="59" t="s">
        <v>792</v>
      </c>
      <c r="I17" s="24" t="s">
        <v>107</v>
      </c>
      <c r="L17" s="16"/>
    </row>
    <row r="18" spans="1:18" s="7" customFormat="1" ht="26.1" customHeight="1">
      <c r="A18" s="56" t="s">
        <v>30</v>
      </c>
      <c r="B18" s="14" t="s">
        <v>716</v>
      </c>
      <c r="C18" s="14" t="s">
        <v>715</v>
      </c>
      <c r="D18" s="26" t="s">
        <v>18</v>
      </c>
      <c r="E18" s="28">
        <v>6944.9</v>
      </c>
      <c r="F18" s="28">
        <v>1454</v>
      </c>
      <c r="G18" s="13" t="s">
        <v>32</v>
      </c>
      <c r="H18" s="13" t="s">
        <v>724</v>
      </c>
      <c r="I18" s="24" t="s">
        <v>48</v>
      </c>
      <c r="J18" s="16"/>
      <c r="L18" s="16"/>
      <c r="M18" s="15"/>
      <c r="N18" s="16"/>
      <c r="O18" s="16"/>
    </row>
    <row r="19" spans="1:18" s="7" customFormat="1" ht="26.1" customHeight="1">
      <c r="A19" s="56" t="s">
        <v>80</v>
      </c>
      <c r="B19" s="89" t="s">
        <v>574</v>
      </c>
      <c r="C19" s="89" t="s">
        <v>573</v>
      </c>
      <c r="D19" s="26" t="s">
        <v>575</v>
      </c>
      <c r="E19" s="28">
        <v>3959.0599999999977</v>
      </c>
      <c r="F19" s="28">
        <v>1394</v>
      </c>
      <c r="G19" s="13" t="s">
        <v>15</v>
      </c>
      <c r="H19" s="13" t="s">
        <v>567</v>
      </c>
      <c r="I19" s="24" t="s">
        <v>91</v>
      </c>
      <c r="J19" s="2"/>
      <c r="K19" s="2"/>
      <c r="L19" s="46"/>
      <c r="N19" s="46"/>
      <c r="P19" s="46"/>
    </row>
    <row r="20" spans="1:18" s="7" customFormat="1" ht="26.1" customHeight="1">
      <c r="A20" s="56" t="s">
        <v>84</v>
      </c>
      <c r="B20" s="25" t="s">
        <v>788</v>
      </c>
      <c r="C20" s="42" t="s">
        <v>789</v>
      </c>
      <c r="D20" s="26" t="s">
        <v>134</v>
      </c>
      <c r="E20" s="28">
        <v>3848.79</v>
      </c>
      <c r="F20" s="28">
        <v>633</v>
      </c>
      <c r="G20" s="27" t="s">
        <v>55</v>
      </c>
      <c r="H20" s="13" t="s">
        <v>775</v>
      </c>
      <c r="I20" s="24" t="s">
        <v>91</v>
      </c>
      <c r="J20" s="51"/>
      <c r="K20" s="51"/>
      <c r="L20" s="1"/>
      <c r="M20" s="2"/>
      <c r="N20" s="15"/>
      <c r="P20" s="15"/>
      <c r="Q20" s="62"/>
    </row>
    <row r="21" spans="1:18" s="7" customFormat="1" ht="26.1" customHeight="1">
      <c r="A21" s="56" t="s">
        <v>70</v>
      </c>
      <c r="B21" s="14" t="s">
        <v>557</v>
      </c>
      <c r="C21" s="14" t="s">
        <v>556</v>
      </c>
      <c r="D21" s="26" t="s">
        <v>18</v>
      </c>
      <c r="E21" s="23">
        <v>3531.29</v>
      </c>
      <c r="F21" s="23">
        <v>517</v>
      </c>
      <c r="G21" s="13" t="s">
        <v>27</v>
      </c>
      <c r="H21" s="13" t="s">
        <v>566</v>
      </c>
      <c r="I21" s="24" t="s">
        <v>54</v>
      </c>
      <c r="L21" s="40"/>
      <c r="N21" s="40"/>
    </row>
    <row r="22" spans="1:18" s="7" customFormat="1" ht="26.1" customHeight="1">
      <c r="A22" s="56" t="s">
        <v>12</v>
      </c>
      <c r="B22" s="25" t="s">
        <v>460</v>
      </c>
      <c r="C22" s="42" t="s">
        <v>474</v>
      </c>
      <c r="D22" s="18" t="s">
        <v>475</v>
      </c>
      <c r="E22" s="43">
        <v>1641.2</v>
      </c>
      <c r="F22" s="43">
        <v>349</v>
      </c>
      <c r="G22" s="27">
        <v>4</v>
      </c>
      <c r="H22" s="19" t="s">
        <v>473</v>
      </c>
      <c r="I22" s="24" t="s">
        <v>221</v>
      </c>
      <c r="J22" s="16"/>
      <c r="L22" s="16"/>
      <c r="M22" s="15"/>
      <c r="N22" s="16"/>
      <c r="O22" s="16"/>
    </row>
    <row r="23" spans="1:18" s="7" customFormat="1" ht="25.9" customHeight="1">
      <c r="A23" s="56" t="s">
        <v>95</v>
      </c>
      <c r="B23" s="57" t="s">
        <v>74</v>
      </c>
      <c r="C23" s="57" t="s">
        <v>75</v>
      </c>
      <c r="D23" s="26" t="s">
        <v>18</v>
      </c>
      <c r="E23" s="23">
        <v>1233.81</v>
      </c>
      <c r="F23" s="23">
        <v>278</v>
      </c>
      <c r="G23" s="13" t="s">
        <v>21</v>
      </c>
      <c r="H23" s="59" t="s">
        <v>76</v>
      </c>
      <c r="I23" s="24" t="s">
        <v>36</v>
      </c>
      <c r="J23" s="2"/>
      <c r="K23" s="2"/>
      <c r="L23" s="2"/>
      <c r="M23" s="2"/>
      <c r="N23" s="2"/>
      <c r="O23" s="1"/>
      <c r="P23" s="15"/>
      <c r="Q23" s="15"/>
      <c r="R23" s="62"/>
    </row>
    <row r="24" spans="1:18" s="7" customFormat="1" ht="26.1" customHeight="1">
      <c r="A24" s="56" t="s">
        <v>52</v>
      </c>
      <c r="B24" s="25" t="s">
        <v>439</v>
      </c>
      <c r="C24" s="42" t="s">
        <v>438</v>
      </c>
      <c r="D24" s="26" t="s">
        <v>18</v>
      </c>
      <c r="E24" s="48">
        <v>1154.5999999999985</v>
      </c>
      <c r="F24" s="48">
        <v>240</v>
      </c>
      <c r="G24" s="27" t="s">
        <v>15</v>
      </c>
      <c r="H24" s="13" t="s">
        <v>427</v>
      </c>
      <c r="I24" s="24" t="s">
        <v>91</v>
      </c>
      <c r="J24" s="46"/>
      <c r="K24" s="46"/>
      <c r="L24" s="15"/>
      <c r="N24" s="16"/>
      <c r="O24" s="1"/>
      <c r="P24" s="15"/>
      <c r="Q24" s="15"/>
      <c r="R24" s="62"/>
    </row>
    <row r="25" spans="1:18" s="7" customFormat="1" ht="26.1" customHeight="1">
      <c r="A25" s="56" t="s">
        <v>103</v>
      </c>
      <c r="B25" s="14" t="s">
        <v>494</v>
      </c>
      <c r="C25" s="14" t="s">
        <v>500</v>
      </c>
      <c r="D25" s="26" t="s">
        <v>317</v>
      </c>
      <c r="E25" s="43">
        <v>1037.5</v>
      </c>
      <c r="F25" s="43">
        <v>178</v>
      </c>
      <c r="G25" s="27" t="s">
        <v>15</v>
      </c>
      <c r="H25" s="19" t="s">
        <v>473</v>
      </c>
      <c r="I25" s="24" t="s">
        <v>221</v>
      </c>
      <c r="J25" s="2"/>
      <c r="K25" s="2"/>
      <c r="L25" s="2"/>
      <c r="M25" s="2"/>
      <c r="N25" s="2"/>
      <c r="O25" s="2"/>
      <c r="P25" s="2"/>
      <c r="R25" s="2"/>
    </row>
    <row r="26" spans="1:18" s="7" customFormat="1" ht="26.1" customHeight="1">
      <c r="A26" s="56" t="s">
        <v>90</v>
      </c>
      <c r="B26" s="25" t="s">
        <v>38</v>
      </c>
      <c r="C26" s="42" t="s">
        <v>39</v>
      </c>
      <c r="D26" s="26" t="s">
        <v>40</v>
      </c>
      <c r="E26" s="43">
        <v>851.5</v>
      </c>
      <c r="F26" s="43">
        <v>360</v>
      </c>
      <c r="G26" s="27" t="s">
        <v>15</v>
      </c>
      <c r="H26" s="13" t="s">
        <v>41</v>
      </c>
      <c r="I26" s="24" t="s">
        <v>42</v>
      </c>
      <c r="J26" s="2"/>
      <c r="K26" s="2"/>
      <c r="M26" s="15"/>
      <c r="O26" s="68"/>
      <c r="P26" s="15"/>
      <c r="Q26" s="15"/>
      <c r="R26" s="62"/>
    </row>
    <row r="27" spans="1:18" s="7" customFormat="1" ht="26.1" customHeight="1">
      <c r="A27" s="56" t="s">
        <v>112</v>
      </c>
      <c r="B27" s="14" t="s">
        <v>679</v>
      </c>
      <c r="C27" s="14" t="s">
        <v>683</v>
      </c>
      <c r="D27" s="26" t="s">
        <v>684</v>
      </c>
      <c r="E27" s="48">
        <v>786</v>
      </c>
      <c r="F27" s="48">
        <v>150</v>
      </c>
      <c r="G27" s="27" t="s">
        <v>9</v>
      </c>
      <c r="H27" s="13" t="s">
        <v>681</v>
      </c>
      <c r="I27" s="24" t="s">
        <v>154</v>
      </c>
      <c r="J27" s="2"/>
      <c r="K27" s="2"/>
      <c r="L27" s="2"/>
      <c r="M27" s="2"/>
      <c r="N27" s="2"/>
      <c r="O27" s="63"/>
      <c r="P27" s="51"/>
      <c r="Q27" s="15"/>
      <c r="R27" s="64"/>
    </row>
    <row r="28" spans="1:18" s="7" customFormat="1" ht="26.1" customHeight="1">
      <c r="A28" s="56" t="s">
        <v>117</v>
      </c>
      <c r="B28" s="25" t="s">
        <v>723</v>
      </c>
      <c r="C28" s="42" t="s">
        <v>722</v>
      </c>
      <c r="D28" s="18" t="s">
        <v>18</v>
      </c>
      <c r="E28" s="54">
        <v>765.5</v>
      </c>
      <c r="F28" s="54">
        <v>361</v>
      </c>
      <c r="G28" s="27" t="s">
        <v>9</v>
      </c>
      <c r="H28" s="13" t="s">
        <v>727</v>
      </c>
      <c r="I28" s="24" t="s">
        <v>48</v>
      </c>
      <c r="J28" s="16"/>
      <c r="N28" s="15"/>
      <c r="O28" s="1"/>
      <c r="P28" s="15"/>
      <c r="Q28" s="62"/>
      <c r="R28" s="62"/>
    </row>
    <row r="29" spans="1:18" s="7" customFormat="1" ht="26.1" customHeight="1">
      <c r="A29" s="56" t="s">
        <v>119</v>
      </c>
      <c r="B29" s="14" t="s">
        <v>219</v>
      </c>
      <c r="C29" s="14" t="s">
        <v>219</v>
      </c>
      <c r="D29" s="18" t="s">
        <v>11</v>
      </c>
      <c r="E29" s="28">
        <v>725.3</v>
      </c>
      <c r="F29" s="28">
        <v>144</v>
      </c>
      <c r="G29" s="13" t="s">
        <v>21</v>
      </c>
      <c r="H29" s="13" t="s">
        <v>220</v>
      </c>
      <c r="I29" s="24" t="s">
        <v>221</v>
      </c>
      <c r="L29" s="40"/>
      <c r="N29" s="40"/>
    </row>
    <row r="30" spans="1:18" s="7" customFormat="1" ht="25.9" customHeight="1">
      <c r="A30" s="56" t="s">
        <v>124</v>
      </c>
      <c r="B30" s="57" t="s">
        <v>796</v>
      </c>
      <c r="C30" s="57" t="s">
        <v>796</v>
      </c>
      <c r="D30" s="26" t="s">
        <v>798</v>
      </c>
      <c r="E30" s="23">
        <v>690</v>
      </c>
      <c r="F30" s="23">
        <v>120</v>
      </c>
      <c r="G30" s="13" t="s">
        <v>27</v>
      </c>
      <c r="H30" s="59" t="s">
        <v>797</v>
      </c>
      <c r="I30" s="24" t="s">
        <v>278</v>
      </c>
      <c r="J30" s="2"/>
      <c r="K30" s="2"/>
      <c r="L30" s="2"/>
      <c r="M30" s="2"/>
      <c r="N30" s="2"/>
      <c r="R30" s="75"/>
    </row>
    <row r="31" spans="1:18" s="7" customFormat="1" ht="25.9" customHeight="1">
      <c r="A31" s="56" t="s">
        <v>128</v>
      </c>
      <c r="B31" s="25" t="s">
        <v>33</v>
      </c>
      <c r="C31" s="42" t="s">
        <v>34</v>
      </c>
      <c r="D31" s="18" t="s">
        <v>18</v>
      </c>
      <c r="E31" s="43">
        <v>615</v>
      </c>
      <c r="F31" s="43">
        <v>255</v>
      </c>
      <c r="G31" s="27" t="s">
        <v>15</v>
      </c>
      <c r="H31" s="13" t="s">
        <v>35</v>
      </c>
      <c r="I31" s="24" t="s">
        <v>36</v>
      </c>
      <c r="J31" s="16"/>
      <c r="N31" s="15"/>
      <c r="O31" s="1"/>
      <c r="P31" s="15"/>
      <c r="Q31" s="62"/>
      <c r="R31" s="62"/>
    </row>
    <row r="32" spans="1:18" s="7" customFormat="1" ht="26.1" customHeight="1">
      <c r="A32" s="56" t="s">
        <v>131</v>
      </c>
      <c r="B32" s="25" t="s">
        <v>719</v>
      </c>
      <c r="C32" s="42" t="s">
        <v>718</v>
      </c>
      <c r="D32" s="18" t="s">
        <v>581</v>
      </c>
      <c r="E32" s="43">
        <v>570.59</v>
      </c>
      <c r="F32" s="43">
        <v>215</v>
      </c>
      <c r="G32" s="27" t="s">
        <v>9</v>
      </c>
      <c r="H32" s="13" t="s">
        <v>229</v>
      </c>
      <c r="I32" s="24" t="s">
        <v>48</v>
      </c>
      <c r="J32" s="16"/>
      <c r="N32" s="15"/>
      <c r="O32" s="1"/>
      <c r="P32" s="15"/>
      <c r="Q32" s="62"/>
      <c r="R32" s="62"/>
    </row>
    <row r="33" spans="1:18" s="7" customFormat="1" ht="26.1" customHeight="1">
      <c r="A33" s="56" t="s">
        <v>136</v>
      </c>
      <c r="B33" s="26" t="s">
        <v>132</v>
      </c>
      <c r="C33" s="49" t="s">
        <v>133</v>
      </c>
      <c r="D33" s="26" t="s">
        <v>134</v>
      </c>
      <c r="E33" s="23">
        <v>563</v>
      </c>
      <c r="F33" s="23">
        <v>225</v>
      </c>
      <c r="G33" s="50">
        <v>3</v>
      </c>
      <c r="H33" s="19" t="s">
        <v>135</v>
      </c>
      <c r="I33" s="37" t="s">
        <v>123</v>
      </c>
      <c r="J33" s="51"/>
      <c r="K33" s="51"/>
      <c r="L33" s="51"/>
      <c r="M33" s="51"/>
    </row>
    <row r="34" spans="1:18" s="7" customFormat="1" ht="26.1" customHeight="1">
      <c r="A34" s="56" t="s">
        <v>139</v>
      </c>
      <c r="B34" s="14" t="s">
        <v>384</v>
      </c>
      <c r="C34" s="42" t="s">
        <v>385</v>
      </c>
      <c r="D34" s="26" t="s">
        <v>134</v>
      </c>
      <c r="E34" s="43">
        <v>548</v>
      </c>
      <c r="F34" s="43">
        <v>222</v>
      </c>
      <c r="G34" s="27" t="s">
        <v>9</v>
      </c>
      <c r="H34" s="13" t="s">
        <v>233</v>
      </c>
      <c r="I34" s="24" t="s">
        <v>48</v>
      </c>
      <c r="J34" s="16"/>
      <c r="K34" s="15"/>
      <c r="N34" s="15"/>
      <c r="O34" s="1"/>
      <c r="P34" s="15"/>
      <c r="Q34" s="62"/>
      <c r="R34" s="62"/>
    </row>
    <row r="35" spans="1:18" s="7" customFormat="1" ht="26.1" customHeight="1">
      <c r="A35" s="56" t="s">
        <v>142</v>
      </c>
      <c r="B35" s="89" t="s">
        <v>680</v>
      </c>
      <c r="C35" s="14" t="s">
        <v>685</v>
      </c>
      <c r="D35" s="26" t="s">
        <v>257</v>
      </c>
      <c r="E35" s="48">
        <v>521</v>
      </c>
      <c r="F35" s="48">
        <v>104</v>
      </c>
      <c r="G35" s="27" t="s">
        <v>9</v>
      </c>
      <c r="H35" s="60" t="s">
        <v>682</v>
      </c>
      <c r="I35" s="24" t="s">
        <v>154</v>
      </c>
      <c r="J35" s="2"/>
      <c r="K35" s="41"/>
      <c r="M35" s="15"/>
      <c r="N35" s="1"/>
    </row>
    <row r="36" spans="1:18" s="7" customFormat="1" ht="26.1" customHeight="1">
      <c r="A36" s="56" t="s">
        <v>146</v>
      </c>
      <c r="B36" s="14" t="s">
        <v>67</v>
      </c>
      <c r="C36" s="14" t="s">
        <v>68</v>
      </c>
      <c r="D36" s="18" t="s">
        <v>69</v>
      </c>
      <c r="E36" s="28">
        <v>486.9</v>
      </c>
      <c r="F36" s="28">
        <v>199</v>
      </c>
      <c r="G36" s="13" t="s">
        <v>9</v>
      </c>
      <c r="H36" s="13" t="s">
        <v>65</v>
      </c>
      <c r="I36" s="24" t="s">
        <v>48</v>
      </c>
      <c r="O36" s="15"/>
      <c r="P36" s="16"/>
    </row>
    <row r="37" spans="1:18" s="7" customFormat="1" ht="26.1" customHeight="1">
      <c r="A37" s="56" t="s">
        <v>151</v>
      </c>
      <c r="B37" s="25" t="s">
        <v>774</v>
      </c>
      <c r="C37" s="42" t="s">
        <v>773</v>
      </c>
      <c r="D37" s="26" t="s">
        <v>776</v>
      </c>
      <c r="E37" s="43">
        <v>436.5</v>
      </c>
      <c r="F37" s="43">
        <v>117</v>
      </c>
      <c r="G37" s="27" t="s">
        <v>9</v>
      </c>
      <c r="H37" s="13" t="s">
        <v>777</v>
      </c>
      <c r="I37" s="24" t="s">
        <v>48</v>
      </c>
      <c r="J37" s="62"/>
      <c r="K37" s="1"/>
      <c r="L37" s="1"/>
      <c r="M37" s="62"/>
      <c r="N37" s="15"/>
      <c r="O37" s="1"/>
      <c r="Q37" s="62"/>
      <c r="R37" s="62"/>
    </row>
    <row r="38" spans="1:18" s="7" customFormat="1" ht="26.1" customHeight="1">
      <c r="A38" s="56" t="s">
        <v>155</v>
      </c>
      <c r="B38" s="25" t="s">
        <v>735</v>
      </c>
      <c r="C38" s="25" t="s">
        <v>736</v>
      </c>
      <c r="D38" s="26" t="s">
        <v>446</v>
      </c>
      <c r="E38" s="48">
        <v>417</v>
      </c>
      <c r="F38" s="48">
        <v>102</v>
      </c>
      <c r="G38" s="27" t="s">
        <v>15</v>
      </c>
      <c r="H38" s="13" t="s">
        <v>681</v>
      </c>
      <c r="I38" s="24" t="s">
        <v>91</v>
      </c>
      <c r="J38" s="16"/>
      <c r="K38" s="51"/>
      <c r="L38" s="1"/>
      <c r="M38" s="1"/>
      <c r="O38" s="1"/>
      <c r="Q38" s="15"/>
      <c r="R38" s="62"/>
    </row>
    <row r="39" spans="1:18" s="7" customFormat="1" ht="26.1" customHeight="1">
      <c r="A39" s="56" t="s">
        <v>158</v>
      </c>
      <c r="B39" s="25" t="s">
        <v>152</v>
      </c>
      <c r="C39" s="42" t="s">
        <v>153</v>
      </c>
      <c r="D39" s="26" t="s">
        <v>18</v>
      </c>
      <c r="E39" s="43">
        <v>405</v>
      </c>
      <c r="F39" s="43">
        <v>71</v>
      </c>
      <c r="G39" s="27" t="s">
        <v>9</v>
      </c>
      <c r="H39" s="13" t="s">
        <v>135</v>
      </c>
      <c r="I39" s="24" t="s">
        <v>154</v>
      </c>
      <c r="J39" s="15"/>
      <c r="K39" s="51"/>
      <c r="L39" s="1"/>
      <c r="M39" s="1"/>
      <c r="O39" s="1"/>
      <c r="Q39" s="15"/>
      <c r="R39" s="62"/>
    </row>
    <row r="40" spans="1:18" s="7" customFormat="1" ht="26.1" customHeight="1">
      <c r="A40" s="56" t="s">
        <v>161</v>
      </c>
      <c r="B40" s="25" t="s">
        <v>561</v>
      </c>
      <c r="C40" s="42" t="s">
        <v>560</v>
      </c>
      <c r="D40" s="18" t="s">
        <v>568</v>
      </c>
      <c r="E40" s="43">
        <v>400</v>
      </c>
      <c r="F40" s="43">
        <v>80</v>
      </c>
      <c r="G40" s="27" t="s">
        <v>9</v>
      </c>
      <c r="H40" s="13" t="s">
        <v>566</v>
      </c>
      <c r="I40" s="37" t="s">
        <v>123</v>
      </c>
      <c r="J40" s="15"/>
      <c r="K40" s="2"/>
      <c r="L40" s="1"/>
      <c r="M40" s="63"/>
      <c r="O40" s="62"/>
      <c r="Q40" s="15"/>
      <c r="R40" s="62"/>
    </row>
    <row r="41" spans="1:18" s="7" customFormat="1" ht="26.1" customHeight="1">
      <c r="A41" s="56" t="s">
        <v>165</v>
      </c>
      <c r="B41" s="25" t="s">
        <v>721</v>
      </c>
      <c r="C41" s="25" t="s">
        <v>720</v>
      </c>
      <c r="D41" s="26" t="s">
        <v>725</v>
      </c>
      <c r="E41" s="43">
        <v>329.2</v>
      </c>
      <c r="F41" s="43">
        <v>145</v>
      </c>
      <c r="G41" s="27" t="s">
        <v>9</v>
      </c>
      <c r="H41" s="13" t="s">
        <v>726</v>
      </c>
      <c r="I41" s="24" t="s">
        <v>48</v>
      </c>
      <c r="J41" s="15"/>
      <c r="K41" s="2"/>
      <c r="L41" s="1"/>
      <c r="M41" s="63"/>
      <c r="O41" s="62"/>
      <c r="Q41" s="15"/>
      <c r="R41" s="62"/>
    </row>
    <row r="42" spans="1:18" s="7" customFormat="1" ht="26.1" customHeight="1">
      <c r="A42" s="56" t="s">
        <v>168</v>
      </c>
      <c r="B42" s="26" t="s">
        <v>799</v>
      </c>
      <c r="C42" s="49" t="s">
        <v>800</v>
      </c>
      <c r="D42" s="26" t="s">
        <v>134</v>
      </c>
      <c r="E42" s="54">
        <v>300</v>
      </c>
      <c r="F42" s="54">
        <v>200</v>
      </c>
      <c r="G42" s="50">
        <v>1</v>
      </c>
      <c r="H42" s="19" t="s">
        <v>801</v>
      </c>
      <c r="I42" s="24" t="s">
        <v>154</v>
      </c>
      <c r="J42" s="16"/>
      <c r="K42" s="15"/>
      <c r="O42" s="1"/>
      <c r="Q42" s="62"/>
    </row>
    <row r="43" spans="1:18" s="7" customFormat="1" ht="26.1" customHeight="1">
      <c r="A43" s="56" t="s">
        <v>171</v>
      </c>
      <c r="B43" s="25" t="s">
        <v>231</v>
      </c>
      <c r="C43" s="42" t="s">
        <v>231</v>
      </c>
      <c r="D43" s="26" t="s">
        <v>232</v>
      </c>
      <c r="E43" s="43">
        <v>295</v>
      </c>
      <c r="F43" s="43">
        <v>59</v>
      </c>
      <c r="G43" s="27" t="s">
        <v>9</v>
      </c>
      <c r="H43" s="13" t="s">
        <v>233</v>
      </c>
      <c r="I43" s="24" t="s">
        <v>154</v>
      </c>
      <c r="J43" s="16"/>
      <c r="K43" s="15"/>
      <c r="O43" s="1"/>
      <c r="Q43" s="62"/>
    </row>
    <row r="44" spans="1:18" s="7" customFormat="1" ht="26.1" customHeight="1">
      <c r="A44" s="56" t="s">
        <v>174</v>
      </c>
      <c r="B44" s="55" t="s">
        <v>580</v>
      </c>
      <c r="C44" s="58" t="s">
        <v>579</v>
      </c>
      <c r="D44" s="26" t="s">
        <v>581</v>
      </c>
      <c r="E44" s="43">
        <v>232</v>
      </c>
      <c r="F44" s="43">
        <v>64</v>
      </c>
      <c r="G44" s="27" t="s">
        <v>9</v>
      </c>
      <c r="H44" s="13" t="s">
        <v>549</v>
      </c>
      <c r="I44" s="24" t="s">
        <v>107</v>
      </c>
      <c r="J44" s="16"/>
      <c r="K44" s="15"/>
      <c r="O44" s="1"/>
      <c r="Q44" s="62"/>
    </row>
    <row r="45" spans="1:18" s="7" customFormat="1" ht="26.1" customHeight="1">
      <c r="A45" s="56" t="s">
        <v>177</v>
      </c>
      <c r="B45" s="55" t="s">
        <v>50</v>
      </c>
      <c r="C45" s="58" t="s">
        <v>51</v>
      </c>
      <c r="D45" s="18" t="s">
        <v>18</v>
      </c>
      <c r="E45" s="23">
        <v>173.6</v>
      </c>
      <c r="F45" s="23">
        <v>33</v>
      </c>
      <c r="G45" s="27" t="s">
        <v>9</v>
      </c>
      <c r="H45" s="59" t="s">
        <v>53</v>
      </c>
      <c r="I45" s="24" t="s">
        <v>54</v>
      </c>
      <c r="J45" s="15"/>
      <c r="K45" s="15"/>
      <c r="O45" s="1"/>
      <c r="P45" s="15"/>
      <c r="Q45" s="62"/>
    </row>
    <row r="46" spans="1:18" s="7" customFormat="1" ht="26.1" customHeight="1">
      <c r="A46" s="56" t="s">
        <v>180</v>
      </c>
      <c r="B46" s="25" t="s">
        <v>412</v>
      </c>
      <c r="C46" s="42" t="s">
        <v>412</v>
      </c>
      <c r="D46" s="26" t="s">
        <v>11</v>
      </c>
      <c r="E46" s="48">
        <v>168.7</v>
      </c>
      <c r="F46" s="48">
        <v>47</v>
      </c>
      <c r="G46" s="27" t="s">
        <v>9</v>
      </c>
      <c r="H46" s="13" t="s">
        <v>220</v>
      </c>
      <c r="I46" s="24" t="s">
        <v>48</v>
      </c>
      <c r="J46" s="15"/>
      <c r="K46" s="51"/>
      <c r="L46" s="62"/>
      <c r="M46" s="63"/>
      <c r="N46" s="1"/>
      <c r="P46" s="15"/>
    </row>
    <row r="47" spans="1:18" s="7" customFormat="1" ht="26.1" customHeight="1">
      <c r="A47" s="56" t="s">
        <v>183</v>
      </c>
      <c r="B47" s="25" t="s">
        <v>464</v>
      </c>
      <c r="C47" s="42" t="s">
        <v>483</v>
      </c>
      <c r="D47" s="26" t="s">
        <v>482</v>
      </c>
      <c r="E47" s="23">
        <v>124.5</v>
      </c>
      <c r="F47" s="23">
        <v>28</v>
      </c>
      <c r="G47" s="27" t="s">
        <v>15</v>
      </c>
      <c r="H47" s="19" t="s">
        <v>473</v>
      </c>
      <c r="I47" s="24" t="s">
        <v>221</v>
      </c>
      <c r="J47" s="51"/>
      <c r="K47" s="51"/>
      <c r="L47" s="51"/>
      <c r="M47" s="2"/>
      <c r="N47" s="1"/>
      <c r="O47" s="15"/>
      <c r="Q47" s="15"/>
      <c r="R47" s="62"/>
    </row>
    <row r="48" spans="1:18" s="7" customFormat="1" ht="26.1" customHeight="1">
      <c r="A48" s="56" t="s">
        <v>188</v>
      </c>
      <c r="B48" s="14" t="s">
        <v>778</v>
      </c>
      <c r="C48" s="14" t="s">
        <v>778</v>
      </c>
      <c r="D48" s="18" t="s">
        <v>784</v>
      </c>
      <c r="E48" s="23">
        <v>121</v>
      </c>
      <c r="F48" s="23">
        <v>24</v>
      </c>
      <c r="G48" s="13" t="s">
        <v>9</v>
      </c>
      <c r="H48" s="13" t="s">
        <v>785</v>
      </c>
      <c r="I48" s="37" t="s">
        <v>123</v>
      </c>
      <c r="J48" s="16"/>
      <c r="L48" s="16"/>
      <c r="N48" s="16"/>
      <c r="O48" s="16"/>
    </row>
    <row r="49" spans="1:19" s="7" customFormat="1" ht="26.1" customHeight="1">
      <c r="A49" s="56" t="s">
        <v>192</v>
      </c>
      <c r="B49" s="25" t="s">
        <v>468</v>
      </c>
      <c r="C49" s="42" t="s">
        <v>488</v>
      </c>
      <c r="D49" s="26" t="s">
        <v>232</v>
      </c>
      <c r="E49" s="43">
        <v>118.5</v>
      </c>
      <c r="F49" s="43">
        <v>20</v>
      </c>
      <c r="G49" s="27" t="s">
        <v>9</v>
      </c>
      <c r="H49" s="19" t="s">
        <v>473</v>
      </c>
      <c r="I49" s="24" t="s">
        <v>221</v>
      </c>
      <c r="J49" s="41"/>
      <c r="K49" s="2"/>
      <c r="L49" s="51"/>
      <c r="M49" s="2"/>
      <c r="P49" s="1"/>
      <c r="Q49" s="15"/>
      <c r="R49" s="15"/>
      <c r="S49" s="62"/>
    </row>
    <row r="50" spans="1:19" s="7" customFormat="1" ht="26.1" customHeight="1">
      <c r="A50" s="56" t="s">
        <v>195</v>
      </c>
      <c r="B50" s="26" t="s">
        <v>781</v>
      </c>
      <c r="C50" s="49" t="s">
        <v>782</v>
      </c>
      <c r="D50" s="26" t="s">
        <v>18</v>
      </c>
      <c r="E50" s="54">
        <v>100</v>
      </c>
      <c r="F50" s="54">
        <v>20</v>
      </c>
      <c r="G50" s="50">
        <v>1</v>
      </c>
      <c r="H50" s="19" t="s">
        <v>783</v>
      </c>
      <c r="I50" s="22" t="s">
        <v>123</v>
      </c>
      <c r="J50" s="15"/>
      <c r="K50" s="51"/>
      <c r="L50" s="1"/>
      <c r="M50" s="63"/>
      <c r="O50" s="15"/>
    </row>
    <row r="51" spans="1:19" s="7" customFormat="1" ht="26.1" customHeight="1">
      <c r="A51" s="56" t="s">
        <v>200</v>
      </c>
      <c r="B51" s="25" t="s">
        <v>544</v>
      </c>
      <c r="C51" s="42" t="s">
        <v>550</v>
      </c>
      <c r="D51" s="26" t="s">
        <v>551</v>
      </c>
      <c r="E51" s="43">
        <v>82.5</v>
      </c>
      <c r="F51" s="43">
        <v>24</v>
      </c>
      <c r="G51" s="27" t="s">
        <v>9</v>
      </c>
      <c r="H51" s="19" t="s">
        <v>545</v>
      </c>
      <c r="I51" s="22" t="s">
        <v>306</v>
      </c>
      <c r="J51" s="15"/>
      <c r="K51" s="73"/>
      <c r="L51" s="73"/>
      <c r="M51" s="73"/>
      <c r="N51" s="73"/>
      <c r="O51" s="15"/>
    </row>
    <row r="52" spans="1:19" s="7" customFormat="1" ht="26.1" customHeight="1">
      <c r="A52" s="56" t="s">
        <v>203</v>
      </c>
      <c r="B52" s="25" t="s">
        <v>320</v>
      </c>
      <c r="C52" s="25" t="s">
        <v>321</v>
      </c>
      <c r="D52" s="26" t="s">
        <v>18</v>
      </c>
      <c r="E52" s="43">
        <v>69</v>
      </c>
      <c r="F52" s="43">
        <v>19</v>
      </c>
      <c r="G52" s="27" t="s">
        <v>9</v>
      </c>
      <c r="H52" s="60" t="s">
        <v>202</v>
      </c>
      <c r="I52" s="24" t="s">
        <v>20</v>
      </c>
      <c r="J52" s="15"/>
      <c r="K52" s="73"/>
      <c r="L52" s="73"/>
      <c r="M52" s="73"/>
      <c r="N52" s="73"/>
      <c r="O52" s="15"/>
    </row>
    <row r="53" spans="1:19" s="7" customFormat="1" ht="26.1" customHeight="1">
      <c r="A53" s="56" t="s">
        <v>206</v>
      </c>
      <c r="B53" s="25" t="s">
        <v>59</v>
      </c>
      <c r="C53" s="42" t="s">
        <v>60</v>
      </c>
      <c r="D53" s="26" t="s">
        <v>18</v>
      </c>
      <c r="E53" s="43">
        <v>28</v>
      </c>
      <c r="F53" s="43">
        <v>8</v>
      </c>
      <c r="G53" s="27" t="s">
        <v>9</v>
      </c>
      <c r="H53" s="60" t="s">
        <v>61</v>
      </c>
      <c r="I53" s="24" t="s">
        <v>36</v>
      </c>
      <c r="J53" s="15"/>
      <c r="K53" s="73"/>
      <c r="L53" s="73"/>
      <c r="M53" s="73"/>
      <c r="N53" s="73"/>
      <c r="O53" s="15"/>
    </row>
    <row r="54" spans="1:19" s="7" customFormat="1" ht="26.1" customHeight="1">
      <c r="A54" s="56" t="s">
        <v>210</v>
      </c>
      <c r="B54" s="25" t="s">
        <v>467</v>
      </c>
      <c r="C54" s="25" t="s">
        <v>467</v>
      </c>
      <c r="D54" s="26" t="s">
        <v>487</v>
      </c>
      <c r="E54" s="23">
        <v>23</v>
      </c>
      <c r="F54" s="23">
        <v>6</v>
      </c>
      <c r="G54" s="27" t="s">
        <v>9</v>
      </c>
      <c r="H54" s="19" t="s">
        <v>473</v>
      </c>
      <c r="I54" s="24" t="s">
        <v>221</v>
      </c>
      <c r="J54" s="2"/>
      <c r="K54" s="2"/>
      <c r="L54" s="2"/>
      <c r="M54" s="2"/>
      <c r="N54" s="63"/>
      <c r="O54" s="15"/>
      <c r="P54" s="63"/>
      <c r="Q54" s="64"/>
      <c r="R54" s="62"/>
    </row>
    <row r="55" spans="1:19" s="7" customFormat="1" ht="26.1" customHeight="1">
      <c r="A55" s="56" t="s">
        <v>213</v>
      </c>
      <c r="B55" s="14" t="s">
        <v>342</v>
      </c>
      <c r="C55" s="14" t="s">
        <v>343</v>
      </c>
      <c r="D55" s="18" t="s">
        <v>344</v>
      </c>
      <c r="E55" s="28">
        <v>20</v>
      </c>
      <c r="F55" s="28">
        <v>8</v>
      </c>
      <c r="G55" s="13" t="s">
        <v>9</v>
      </c>
      <c r="H55" s="13" t="s">
        <v>305</v>
      </c>
      <c r="I55" s="22" t="s">
        <v>306</v>
      </c>
      <c r="J55" s="15"/>
      <c r="K55" s="15"/>
      <c r="N55" s="15"/>
      <c r="O55" s="1"/>
      <c r="P55" s="15"/>
      <c r="Q55" s="62"/>
    </row>
    <row r="56" spans="1:19" s="7" customFormat="1" ht="26.1" customHeight="1">
      <c r="A56" s="56" t="s">
        <v>218</v>
      </c>
      <c r="B56" s="14" t="s">
        <v>814</v>
      </c>
      <c r="C56" s="14" t="s">
        <v>815</v>
      </c>
      <c r="D56" s="18" t="s">
        <v>450</v>
      </c>
      <c r="E56" s="28">
        <v>11.5</v>
      </c>
      <c r="F56" s="28">
        <v>4</v>
      </c>
      <c r="G56" s="13" t="s">
        <v>9</v>
      </c>
      <c r="H56" s="19" t="s">
        <v>473</v>
      </c>
      <c r="I56" s="24" t="s">
        <v>221</v>
      </c>
      <c r="J56" s="15"/>
      <c r="K56" s="15"/>
      <c r="N56" s="15"/>
      <c r="O56" s="1"/>
      <c r="P56" s="15"/>
      <c r="Q56" s="62"/>
    </row>
    <row r="57" spans="1:19" s="7" customFormat="1" ht="26.1" customHeight="1">
      <c r="B57" s="29"/>
      <c r="C57" s="29"/>
      <c r="D57" s="29"/>
      <c r="E57" s="30"/>
      <c r="F57" s="30"/>
      <c r="G57" s="31"/>
      <c r="J57" s="2"/>
      <c r="K57" s="2"/>
      <c r="L57" s="2"/>
      <c r="M57" s="2"/>
      <c r="N57" s="2"/>
      <c r="O57" s="2"/>
      <c r="Q57" s="2"/>
    </row>
    <row r="58" spans="1:19" s="7" customFormat="1" ht="26.1" customHeight="1" thickBot="1">
      <c r="B58" s="29"/>
      <c r="C58" s="29"/>
      <c r="D58" s="29"/>
      <c r="E58" s="32">
        <f>SUM(E4:E57)</f>
        <v>2080437.63</v>
      </c>
      <c r="F58" s="32">
        <f>SUM(F4:F57)</f>
        <v>351421</v>
      </c>
      <c r="H58" s="15"/>
      <c r="J58" s="2"/>
      <c r="K58" s="2"/>
      <c r="L58" s="2"/>
      <c r="M58" s="2"/>
      <c r="N58" s="2"/>
      <c r="O58" s="2"/>
      <c r="Q58" s="2"/>
    </row>
  </sheetData>
  <sortState xmlns:xlrd2="http://schemas.microsoft.com/office/spreadsheetml/2017/richdata2" ref="A4:I55">
    <sortCondition descending="1" ref="E4:E55"/>
  </sortState>
  <phoneticPr fontId="2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A103-0888-45CE-97D4-9DE044178F01}">
  <dimension ref="A1:X68"/>
  <sheetViews>
    <sheetView topLeftCell="A19" workbookViewId="0">
      <selection activeCell="B29" sqref="B29"/>
    </sheetView>
  </sheetViews>
  <sheetFormatPr defaultColWidth="9.1328125" defaultRowHeight="14.25"/>
  <cols>
    <col min="1" max="1" width="9.1328125" style="2"/>
    <col min="2" max="2" width="25.265625" style="2" customWidth="1"/>
    <col min="3" max="3" width="23" style="2" customWidth="1"/>
    <col min="4" max="4" width="9.1328125" style="2"/>
    <col min="5" max="5" width="18.265625" style="2" customWidth="1"/>
    <col min="6" max="6" width="18" style="2" customWidth="1"/>
    <col min="7" max="7" width="9.1328125" style="2"/>
    <col min="8" max="8" width="17.59765625" style="2" customWidth="1"/>
    <col min="9" max="9" width="25.265625" style="2" customWidth="1"/>
    <col min="10" max="10" width="7.265625" style="2" customWidth="1"/>
    <col min="11" max="11" width="12.73046875" style="2" customWidth="1"/>
    <col min="12" max="12" width="11.1328125" style="2" customWidth="1"/>
    <col min="13" max="13" width="10.265625" style="2" bestFit="1" customWidth="1"/>
    <col min="14" max="14" width="11.265625" style="2" bestFit="1" customWidth="1"/>
    <col min="15" max="15" width="15.3984375" style="2" bestFit="1" customWidth="1"/>
    <col min="16" max="16" width="14" style="2" customWidth="1"/>
    <col min="17" max="17" width="11.59765625" style="2" bestFit="1" customWidth="1"/>
    <col min="18" max="18" width="12.73046875" style="2" customWidth="1"/>
    <col min="19" max="16384" width="9.1328125" style="2"/>
  </cols>
  <sheetData>
    <row r="1" spans="1:24" s="7" customFormat="1" ht="17.649999999999999">
      <c r="A1" s="3" t="s">
        <v>817</v>
      </c>
      <c r="B1" s="4"/>
      <c r="C1" s="4"/>
      <c r="D1" s="4"/>
      <c r="E1" s="5"/>
      <c r="F1" s="5"/>
      <c r="G1" s="6"/>
      <c r="H1" s="6"/>
      <c r="I1" s="6"/>
    </row>
    <row r="2" spans="1:24" s="7" customFormat="1" ht="17.649999999999999">
      <c r="A2" s="8"/>
      <c r="B2" s="4"/>
      <c r="C2" s="4"/>
      <c r="D2" s="4"/>
      <c r="E2" s="5"/>
      <c r="F2" s="5"/>
      <c r="G2" s="6"/>
      <c r="H2" s="6"/>
      <c r="I2" s="6"/>
    </row>
    <row r="3" spans="1:24" s="7" customFormat="1" ht="26.1" customHeight="1">
      <c r="A3" s="9"/>
      <c r="B3" s="10" t="s">
        <v>1</v>
      </c>
      <c r="C3" s="10" t="s">
        <v>2</v>
      </c>
      <c r="D3" s="10" t="s">
        <v>3</v>
      </c>
      <c r="E3" s="11" t="s">
        <v>4</v>
      </c>
      <c r="F3" s="11" t="s">
        <v>5</v>
      </c>
      <c r="G3" s="12" t="s">
        <v>6</v>
      </c>
      <c r="H3" s="10" t="s">
        <v>7</v>
      </c>
      <c r="I3" s="10" t="s">
        <v>8</v>
      </c>
    </row>
    <row r="4" spans="1:24" s="7" customFormat="1" ht="25.9" customHeight="1">
      <c r="A4" s="56" t="s">
        <v>9</v>
      </c>
      <c r="B4" s="92" t="s">
        <v>840</v>
      </c>
      <c r="C4" s="93" t="s">
        <v>830</v>
      </c>
      <c r="D4" s="18" t="s">
        <v>18</v>
      </c>
      <c r="E4" s="28">
        <v>286802.45</v>
      </c>
      <c r="F4" s="28">
        <v>43185</v>
      </c>
      <c r="G4" s="13" t="s">
        <v>12</v>
      </c>
      <c r="H4" s="13" t="s">
        <v>828</v>
      </c>
      <c r="I4" s="22" t="s">
        <v>26</v>
      </c>
      <c r="J4" s="16"/>
      <c r="K4" s="16"/>
      <c r="M4" s="15"/>
      <c r="N4" s="16"/>
      <c r="O4" s="16"/>
      <c r="P4" s="15"/>
      <c r="W4" s="7">
        <v>19696</v>
      </c>
      <c r="X4" s="7">
        <v>135866.56</v>
      </c>
    </row>
    <row r="5" spans="1:24" s="7" customFormat="1" ht="26.1" customHeight="1">
      <c r="A5" s="56" t="s">
        <v>15</v>
      </c>
      <c r="B5" s="66" t="s">
        <v>713</v>
      </c>
      <c r="C5" s="66" t="s">
        <v>712</v>
      </c>
      <c r="D5" s="18" t="s">
        <v>18</v>
      </c>
      <c r="E5" s="23">
        <v>181955.46</v>
      </c>
      <c r="F5" s="23">
        <v>36213</v>
      </c>
      <c r="G5" s="23">
        <v>21</v>
      </c>
      <c r="H5" s="17" t="s">
        <v>714</v>
      </c>
      <c r="I5" s="24" t="s">
        <v>36</v>
      </c>
      <c r="J5" s="16"/>
      <c r="K5" s="16"/>
      <c r="M5" s="15"/>
      <c r="N5" s="16"/>
      <c r="O5" s="16"/>
      <c r="P5" s="15"/>
      <c r="W5" s="7">
        <v>43185</v>
      </c>
      <c r="X5" s="7">
        <v>286802.45</v>
      </c>
    </row>
    <row r="6" spans="1:24" s="7" customFormat="1" ht="26.1" customHeight="1">
      <c r="A6" s="56" t="s">
        <v>21</v>
      </c>
      <c r="B6" s="14" t="s">
        <v>770</v>
      </c>
      <c r="C6" s="14" t="s">
        <v>769</v>
      </c>
      <c r="D6" s="18" t="s">
        <v>18</v>
      </c>
      <c r="E6" s="23">
        <v>139958.31</v>
      </c>
      <c r="F6" s="23">
        <v>31138</v>
      </c>
      <c r="G6" s="13" t="s">
        <v>84</v>
      </c>
      <c r="H6" s="13" t="s">
        <v>775</v>
      </c>
      <c r="I6" s="24" t="s">
        <v>20</v>
      </c>
      <c r="J6" s="16"/>
      <c r="K6" s="16"/>
      <c r="M6" s="15"/>
      <c r="N6" s="16"/>
      <c r="O6" s="16"/>
      <c r="P6" s="15"/>
    </row>
    <row r="7" spans="1:24" s="7" customFormat="1" ht="26.1" customHeight="1">
      <c r="A7" s="56" t="s">
        <v>27</v>
      </c>
      <c r="B7" s="94" t="s">
        <v>832</v>
      </c>
      <c r="C7" s="95" t="s">
        <v>831</v>
      </c>
      <c r="D7" s="18" t="s">
        <v>846</v>
      </c>
      <c r="E7" s="28">
        <v>135866.56</v>
      </c>
      <c r="F7" s="28">
        <v>19696</v>
      </c>
      <c r="G7" s="13" t="s">
        <v>84</v>
      </c>
      <c r="H7" s="13" t="s">
        <v>847</v>
      </c>
      <c r="I7" s="22" t="s">
        <v>26</v>
      </c>
      <c r="J7" s="16"/>
      <c r="K7" s="2"/>
      <c r="M7" s="2"/>
      <c r="N7" s="2"/>
      <c r="O7" s="91"/>
      <c r="P7" s="51"/>
      <c r="Q7" s="2"/>
    </row>
    <row r="8" spans="1:24" s="7" customFormat="1" ht="26.1" customHeight="1">
      <c r="A8" s="56" t="s">
        <v>32</v>
      </c>
      <c r="B8" s="14" t="s">
        <v>772</v>
      </c>
      <c r="C8" s="14" t="s">
        <v>771</v>
      </c>
      <c r="D8" s="18" t="s">
        <v>18</v>
      </c>
      <c r="E8" s="23">
        <v>72533.08</v>
      </c>
      <c r="F8" s="23">
        <v>11040</v>
      </c>
      <c r="G8" s="13" t="s">
        <v>66</v>
      </c>
      <c r="H8" s="13" t="s">
        <v>775</v>
      </c>
      <c r="I8" s="24" t="s">
        <v>48</v>
      </c>
      <c r="J8" s="16"/>
      <c r="K8" s="15"/>
      <c r="N8" s="16"/>
      <c r="O8" s="15"/>
      <c r="P8" s="15"/>
    </row>
    <row r="9" spans="1:24" s="7" customFormat="1" ht="26.1" customHeight="1">
      <c r="A9" s="56" t="s">
        <v>37</v>
      </c>
      <c r="B9" s="57" t="s">
        <v>818</v>
      </c>
      <c r="C9" s="57" t="s">
        <v>819</v>
      </c>
      <c r="D9" s="18" t="s">
        <v>18</v>
      </c>
      <c r="E9" s="23">
        <v>42837.48</v>
      </c>
      <c r="F9" s="23">
        <v>6656</v>
      </c>
      <c r="G9" s="13" t="s">
        <v>70</v>
      </c>
      <c r="H9" s="59" t="s">
        <v>826</v>
      </c>
      <c r="I9" s="24" t="s">
        <v>36</v>
      </c>
      <c r="J9" s="16"/>
      <c r="K9" s="15"/>
      <c r="N9" s="16"/>
      <c r="O9" s="15"/>
      <c r="P9" s="15"/>
    </row>
    <row r="10" spans="1:24" s="7" customFormat="1" ht="26.1" customHeight="1">
      <c r="A10" s="56" t="s">
        <v>43</v>
      </c>
      <c r="B10" s="66" t="s">
        <v>780</v>
      </c>
      <c r="C10" s="66" t="s">
        <v>779</v>
      </c>
      <c r="D10" s="18" t="s">
        <v>18</v>
      </c>
      <c r="E10" s="23">
        <v>41416.07</v>
      </c>
      <c r="F10" s="23">
        <v>6797</v>
      </c>
      <c r="G10" s="23">
        <v>14</v>
      </c>
      <c r="H10" s="17">
        <v>44750</v>
      </c>
      <c r="I10" s="24" t="s">
        <v>54</v>
      </c>
      <c r="J10" s="16"/>
      <c r="K10" s="15"/>
      <c r="N10" s="16"/>
      <c r="O10" s="15"/>
      <c r="P10" s="15"/>
    </row>
    <row r="11" spans="1:24" s="7" customFormat="1" ht="26.1" customHeight="1">
      <c r="A11" s="56" t="s">
        <v>49</v>
      </c>
      <c r="B11" s="57" t="s">
        <v>786</v>
      </c>
      <c r="C11" s="57" t="s">
        <v>786</v>
      </c>
      <c r="D11" s="18" t="s">
        <v>11</v>
      </c>
      <c r="E11" s="23">
        <v>35170.17</v>
      </c>
      <c r="F11" s="23">
        <v>5458</v>
      </c>
      <c r="G11" s="13" t="s">
        <v>80</v>
      </c>
      <c r="H11" s="59" t="s">
        <v>775</v>
      </c>
      <c r="I11" s="24" t="s">
        <v>787</v>
      </c>
      <c r="J11" s="16"/>
      <c r="K11" s="15"/>
      <c r="M11" s="1"/>
      <c r="N11" s="16"/>
      <c r="O11" s="15"/>
      <c r="P11" s="15"/>
    </row>
    <row r="12" spans="1:24" s="7" customFormat="1" ht="26.1" customHeight="1">
      <c r="A12" s="56" t="s">
        <v>55</v>
      </c>
      <c r="B12" s="55" t="s">
        <v>733</v>
      </c>
      <c r="C12" s="58" t="s">
        <v>733</v>
      </c>
      <c r="D12" s="26" t="s">
        <v>11</v>
      </c>
      <c r="E12" s="43">
        <v>31561.919999999984</v>
      </c>
      <c r="F12" s="43">
        <v>4960</v>
      </c>
      <c r="G12" s="27" t="s">
        <v>49</v>
      </c>
      <c r="H12" s="59" t="s">
        <v>711</v>
      </c>
      <c r="I12" s="24" t="s">
        <v>734</v>
      </c>
      <c r="J12" s="51"/>
    </row>
    <row r="13" spans="1:24" s="7" customFormat="1" ht="26.1" customHeight="1">
      <c r="A13" s="56" t="s">
        <v>58</v>
      </c>
      <c r="B13" s="25" t="s">
        <v>717</v>
      </c>
      <c r="C13" s="42" t="s">
        <v>717</v>
      </c>
      <c r="D13" s="26" t="s">
        <v>18</v>
      </c>
      <c r="E13" s="28">
        <v>31221.05</v>
      </c>
      <c r="F13" s="28">
        <v>5200</v>
      </c>
      <c r="G13" s="27" t="s">
        <v>62</v>
      </c>
      <c r="H13" s="13" t="s">
        <v>711</v>
      </c>
      <c r="I13" s="24" t="s">
        <v>20</v>
      </c>
      <c r="J13" s="51"/>
      <c r="P13" s="15"/>
      <c r="Q13" s="62"/>
    </row>
    <row r="14" spans="1:24" s="7" customFormat="1" ht="26.1" customHeight="1">
      <c r="A14" s="56" t="s">
        <v>62</v>
      </c>
      <c r="B14" s="14" t="s">
        <v>559</v>
      </c>
      <c r="C14" s="14" t="s">
        <v>558</v>
      </c>
      <c r="D14" s="18" t="s">
        <v>18</v>
      </c>
      <c r="E14" s="23">
        <v>30706.28</v>
      </c>
      <c r="F14" s="23">
        <v>4840</v>
      </c>
      <c r="G14" s="13" t="s">
        <v>37</v>
      </c>
      <c r="H14" s="13" t="s">
        <v>567</v>
      </c>
      <c r="I14" s="24" t="s">
        <v>42</v>
      </c>
      <c r="J14" s="16"/>
      <c r="P14" s="15"/>
      <c r="W14" s="7">
        <v>39744</v>
      </c>
      <c r="X14" s="7">
        <v>180016.96</v>
      </c>
    </row>
    <row r="15" spans="1:24" ht="26.1" customHeight="1">
      <c r="A15" s="56" t="s">
        <v>66</v>
      </c>
      <c r="B15" s="14" t="s">
        <v>841</v>
      </c>
      <c r="C15" s="14" t="s">
        <v>841</v>
      </c>
      <c r="D15" s="18" t="s">
        <v>232</v>
      </c>
      <c r="E15" s="28">
        <v>24310.52</v>
      </c>
      <c r="F15" s="28">
        <v>3666</v>
      </c>
      <c r="G15" s="13" t="s">
        <v>62</v>
      </c>
      <c r="H15" s="13" t="s">
        <v>829</v>
      </c>
      <c r="I15" s="22" t="s">
        <v>26</v>
      </c>
      <c r="J15" s="7"/>
      <c r="P15" s="7"/>
      <c r="Q15" s="7"/>
      <c r="W15" s="2">
        <v>3666</v>
      </c>
      <c r="X15" s="2">
        <v>24310.52</v>
      </c>
    </row>
    <row r="16" spans="1:24" s="7" customFormat="1" ht="26.1" customHeight="1">
      <c r="A16" s="56" t="s">
        <v>24</v>
      </c>
      <c r="B16" s="14" t="s">
        <v>834</v>
      </c>
      <c r="C16" s="14" t="s">
        <v>833</v>
      </c>
      <c r="D16" s="18" t="s">
        <v>18</v>
      </c>
      <c r="E16" s="28">
        <v>23212.82</v>
      </c>
      <c r="F16" s="28">
        <v>3969</v>
      </c>
      <c r="G16" s="13" t="s">
        <v>58</v>
      </c>
      <c r="H16" s="13" t="s">
        <v>829</v>
      </c>
      <c r="I16" s="22" t="s">
        <v>26</v>
      </c>
      <c r="W16" s="7">
        <v>67596</v>
      </c>
      <c r="X16" s="7">
        <v>450935.45</v>
      </c>
    </row>
    <row r="17" spans="1:24" s="7" customFormat="1" ht="26.1" customHeight="1">
      <c r="A17" s="56" t="s">
        <v>73</v>
      </c>
      <c r="B17" s="57" t="s">
        <v>821</v>
      </c>
      <c r="C17" s="57" t="s">
        <v>820</v>
      </c>
      <c r="D17" s="18" t="s">
        <v>827</v>
      </c>
      <c r="E17" s="23">
        <v>22300.38</v>
      </c>
      <c r="F17" s="23">
        <v>5094</v>
      </c>
      <c r="G17" s="13" t="s">
        <v>80</v>
      </c>
      <c r="H17" s="59" t="s">
        <v>826</v>
      </c>
      <c r="I17" s="37" t="s">
        <v>123</v>
      </c>
      <c r="P17" s="15"/>
      <c r="W17" s="7">
        <v>37446</v>
      </c>
      <c r="X17" s="7">
        <v>242861.36</v>
      </c>
    </row>
    <row r="18" spans="1:24" s="7" customFormat="1" ht="26.1" customHeight="1">
      <c r="A18" s="56" t="s">
        <v>30</v>
      </c>
      <c r="B18" s="14" t="s">
        <v>836</v>
      </c>
      <c r="C18" s="14" t="s">
        <v>835</v>
      </c>
      <c r="D18" s="18" t="s">
        <v>568</v>
      </c>
      <c r="E18" s="28">
        <v>19636.84</v>
      </c>
      <c r="F18" s="28">
        <v>4610</v>
      </c>
      <c r="G18" s="13" t="s">
        <v>84</v>
      </c>
      <c r="H18" s="13" t="s">
        <v>828</v>
      </c>
      <c r="I18" s="24" t="s">
        <v>48</v>
      </c>
      <c r="W18" s="7">
        <v>14154</v>
      </c>
      <c r="X18" s="7">
        <v>94448.86</v>
      </c>
    </row>
    <row r="19" spans="1:24" s="7" customFormat="1" ht="26.1" customHeight="1">
      <c r="A19" s="56" t="s">
        <v>80</v>
      </c>
      <c r="B19" s="57" t="s">
        <v>823</v>
      </c>
      <c r="C19" s="57" t="s">
        <v>822</v>
      </c>
      <c r="D19" s="18" t="s">
        <v>18</v>
      </c>
      <c r="E19" s="23">
        <v>17352.07</v>
      </c>
      <c r="F19" s="23">
        <v>2976</v>
      </c>
      <c r="G19" s="13" t="s">
        <v>24</v>
      </c>
      <c r="H19" s="59" t="s">
        <v>828</v>
      </c>
      <c r="I19" s="37" t="s">
        <v>123</v>
      </c>
      <c r="W19" s="7">
        <v>21021</v>
      </c>
      <c r="X19" s="7">
        <v>100581.27</v>
      </c>
    </row>
    <row r="20" spans="1:24" s="7" customFormat="1" ht="26.1" customHeight="1">
      <c r="A20" s="56" t="s">
        <v>84</v>
      </c>
      <c r="B20" s="25" t="s">
        <v>856</v>
      </c>
      <c r="C20" s="42" t="s">
        <v>856</v>
      </c>
      <c r="D20" s="18" t="s">
        <v>11</v>
      </c>
      <c r="E20" s="28">
        <v>15910.74</v>
      </c>
      <c r="F20" s="28">
        <v>3557</v>
      </c>
      <c r="G20" s="27" t="s">
        <v>24</v>
      </c>
      <c r="H20" s="13" t="s">
        <v>847</v>
      </c>
      <c r="I20" s="24" t="s">
        <v>857</v>
      </c>
      <c r="W20" s="7">
        <v>3969</v>
      </c>
      <c r="X20" s="7">
        <v>23212.82</v>
      </c>
    </row>
    <row r="21" spans="1:24" s="7" customFormat="1" ht="26.1" customHeight="1">
      <c r="A21" s="56" t="s">
        <v>70</v>
      </c>
      <c r="B21" s="55" t="s">
        <v>825</v>
      </c>
      <c r="C21" s="58" t="s">
        <v>824</v>
      </c>
      <c r="D21" s="26" t="s">
        <v>18</v>
      </c>
      <c r="E21" s="43">
        <v>8714.19</v>
      </c>
      <c r="F21" s="43">
        <v>1763</v>
      </c>
      <c r="G21" s="27" t="s">
        <v>73</v>
      </c>
      <c r="H21" s="59" t="s">
        <v>829</v>
      </c>
      <c r="I21" s="24" t="s">
        <v>36</v>
      </c>
      <c r="J21" s="15"/>
      <c r="K21" s="46"/>
      <c r="L21" s="2"/>
      <c r="N21" s="46"/>
      <c r="P21" s="46"/>
      <c r="W21" s="7">
        <v>4368</v>
      </c>
      <c r="X21" s="7">
        <v>19720.79</v>
      </c>
    </row>
    <row r="22" spans="1:24" s="7" customFormat="1" ht="26.1" customHeight="1">
      <c r="A22" s="56" t="s">
        <v>12</v>
      </c>
      <c r="B22" s="57" t="s">
        <v>849</v>
      </c>
      <c r="C22" s="57" t="s">
        <v>848</v>
      </c>
      <c r="D22" s="18" t="s">
        <v>18</v>
      </c>
      <c r="E22" s="23">
        <v>7677</v>
      </c>
      <c r="F22" s="23">
        <v>943</v>
      </c>
      <c r="G22" s="13" t="s">
        <v>43</v>
      </c>
      <c r="H22" s="59" t="s">
        <v>850</v>
      </c>
      <c r="I22" s="24" t="s">
        <v>107</v>
      </c>
      <c r="J22" s="16"/>
      <c r="K22" s="1"/>
      <c r="L22" s="51"/>
      <c r="M22" s="2"/>
      <c r="N22" s="15"/>
      <c r="P22" s="15"/>
      <c r="Q22" s="62"/>
      <c r="W22" s="7">
        <v>17212</v>
      </c>
      <c r="X22" s="7">
        <v>73976.38</v>
      </c>
    </row>
    <row r="23" spans="1:24" s="7" customFormat="1" ht="26.1" customHeight="1">
      <c r="A23" s="56" t="s">
        <v>95</v>
      </c>
      <c r="B23" s="66" t="s">
        <v>861</v>
      </c>
      <c r="C23" s="66" t="s">
        <v>860</v>
      </c>
      <c r="D23" s="18" t="s">
        <v>827</v>
      </c>
      <c r="E23" s="23">
        <v>5664.94</v>
      </c>
      <c r="F23" s="23">
        <v>997</v>
      </c>
      <c r="G23" s="23">
        <v>9</v>
      </c>
      <c r="H23" s="17" t="s">
        <v>826</v>
      </c>
      <c r="I23" s="24" t="s">
        <v>102</v>
      </c>
      <c r="K23" s="2"/>
      <c r="L23" s="2"/>
      <c r="M23" s="2"/>
      <c r="N23" s="2"/>
      <c r="W23" s="7">
        <v>204</v>
      </c>
      <c r="X23" s="7">
        <v>1326</v>
      </c>
    </row>
    <row r="24" spans="1:24" s="7" customFormat="1" ht="26.1" customHeight="1">
      <c r="A24" s="56" t="s">
        <v>52</v>
      </c>
      <c r="B24" s="14" t="s">
        <v>852</v>
      </c>
      <c r="C24" s="14" t="s">
        <v>851</v>
      </c>
      <c r="D24" s="18" t="s">
        <v>325</v>
      </c>
      <c r="E24" s="23">
        <v>5530.11</v>
      </c>
      <c r="F24" s="23">
        <v>1414</v>
      </c>
      <c r="G24" s="13" t="s">
        <v>49</v>
      </c>
      <c r="H24" s="13" t="s">
        <v>829</v>
      </c>
      <c r="I24" s="24" t="s">
        <v>278</v>
      </c>
      <c r="N24" s="15"/>
      <c r="O24" s="1"/>
      <c r="P24" s="15"/>
      <c r="Q24" s="62"/>
      <c r="W24" s="7">
        <v>10448</v>
      </c>
      <c r="X24" s="7">
        <v>47530.65</v>
      </c>
    </row>
    <row r="25" spans="1:24" s="7" customFormat="1" ht="26.1" customHeight="1">
      <c r="A25" s="56" t="s">
        <v>103</v>
      </c>
      <c r="B25" s="14" t="s">
        <v>854</v>
      </c>
      <c r="C25" s="14" t="s">
        <v>854</v>
      </c>
      <c r="D25" s="26" t="s">
        <v>11</v>
      </c>
      <c r="E25" s="28">
        <v>4984.0199999999995</v>
      </c>
      <c r="F25" s="28">
        <v>904</v>
      </c>
      <c r="G25" s="13" t="s">
        <v>30</v>
      </c>
      <c r="H25" s="13" t="s">
        <v>828</v>
      </c>
      <c r="I25" s="24" t="s">
        <v>855</v>
      </c>
      <c r="J25" s="16"/>
      <c r="N25" s="15"/>
      <c r="O25" s="1"/>
      <c r="P25" s="15"/>
      <c r="Q25" s="62"/>
      <c r="W25" s="7">
        <v>342</v>
      </c>
      <c r="X25" s="7">
        <v>1319</v>
      </c>
    </row>
    <row r="26" spans="1:24" s="7" customFormat="1" ht="26.1" customHeight="1">
      <c r="A26" s="56" t="s">
        <v>90</v>
      </c>
      <c r="B26" s="96" t="s">
        <v>710</v>
      </c>
      <c r="C26" s="96" t="s">
        <v>709</v>
      </c>
      <c r="D26" s="26" t="s">
        <v>18</v>
      </c>
      <c r="E26" s="23">
        <v>4017.43</v>
      </c>
      <c r="F26" s="23">
        <v>684</v>
      </c>
      <c r="G26" s="13" t="s">
        <v>37</v>
      </c>
      <c r="H26" s="17" t="s">
        <v>711</v>
      </c>
      <c r="I26" s="24" t="s">
        <v>36</v>
      </c>
      <c r="J26" s="2"/>
      <c r="K26" s="51"/>
      <c r="L26" s="51"/>
      <c r="M26" s="51"/>
      <c r="W26" s="7">
        <v>15152</v>
      </c>
      <c r="X26" s="7">
        <v>68749.62</v>
      </c>
    </row>
    <row r="27" spans="1:24" s="7" customFormat="1" ht="26.1" customHeight="1">
      <c r="A27" s="56" t="s">
        <v>112</v>
      </c>
      <c r="B27" s="25" t="s">
        <v>788</v>
      </c>
      <c r="C27" s="42" t="s">
        <v>789</v>
      </c>
      <c r="D27" s="26" t="s">
        <v>134</v>
      </c>
      <c r="E27" s="28">
        <v>1700.87</v>
      </c>
      <c r="F27" s="28">
        <v>350</v>
      </c>
      <c r="G27" s="27" t="s">
        <v>55</v>
      </c>
      <c r="H27" s="13" t="s">
        <v>775</v>
      </c>
      <c r="I27" s="24" t="s">
        <v>91</v>
      </c>
      <c r="J27" s="51"/>
      <c r="L27" s="15"/>
      <c r="N27" s="15"/>
      <c r="O27" s="1"/>
      <c r="P27" s="15"/>
      <c r="Q27" s="62"/>
      <c r="W27" s="7">
        <v>6831</v>
      </c>
      <c r="X27" s="7">
        <v>27570.04</v>
      </c>
    </row>
    <row r="28" spans="1:24" s="7" customFormat="1" ht="26.1" customHeight="1">
      <c r="A28" s="56" t="s">
        <v>117</v>
      </c>
      <c r="B28" s="25" t="s">
        <v>574</v>
      </c>
      <c r="C28" s="42" t="s">
        <v>573</v>
      </c>
      <c r="D28" s="26" t="s">
        <v>575</v>
      </c>
      <c r="E28" s="28">
        <v>1488.3899999999994</v>
      </c>
      <c r="F28" s="28">
        <v>598</v>
      </c>
      <c r="G28" s="27" t="s">
        <v>15</v>
      </c>
      <c r="H28" s="13" t="s">
        <v>567</v>
      </c>
      <c r="I28" s="24" t="s">
        <v>91</v>
      </c>
      <c r="J28" s="51"/>
      <c r="L28" s="15"/>
      <c r="N28" s="15"/>
      <c r="O28" s="1"/>
      <c r="P28" s="15"/>
      <c r="Q28" s="62"/>
    </row>
    <row r="29" spans="1:24" s="7" customFormat="1" ht="26.1" customHeight="1">
      <c r="A29" s="56" t="s">
        <v>119</v>
      </c>
      <c r="B29" s="25" t="s">
        <v>460</v>
      </c>
      <c r="C29" s="42" t="s">
        <v>474</v>
      </c>
      <c r="D29" s="18" t="s">
        <v>475</v>
      </c>
      <c r="E29" s="43">
        <v>1479</v>
      </c>
      <c r="F29" s="43">
        <v>269</v>
      </c>
      <c r="G29" s="27">
        <v>4</v>
      </c>
      <c r="H29" s="19" t="s">
        <v>473</v>
      </c>
      <c r="I29" s="24" t="s">
        <v>221</v>
      </c>
      <c r="J29" s="16"/>
      <c r="L29" s="16"/>
      <c r="M29" s="15"/>
      <c r="N29" s="16"/>
      <c r="O29" s="16"/>
    </row>
    <row r="30" spans="1:24" s="7" customFormat="1" ht="25.9" customHeight="1">
      <c r="A30" s="56" t="s">
        <v>124</v>
      </c>
      <c r="B30" s="57" t="s">
        <v>859</v>
      </c>
      <c r="C30" s="57" t="s">
        <v>858</v>
      </c>
      <c r="D30" s="26" t="s">
        <v>134</v>
      </c>
      <c r="E30" s="23">
        <v>1417.5</v>
      </c>
      <c r="F30" s="23">
        <v>286</v>
      </c>
      <c r="G30" s="13" t="s">
        <v>32</v>
      </c>
      <c r="H30" s="13" t="s">
        <v>828</v>
      </c>
      <c r="I30" s="24" t="s">
        <v>278</v>
      </c>
      <c r="J30" s="2"/>
      <c r="L30" s="41"/>
      <c r="M30" s="15"/>
      <c r="N30" s="1"/>
      <c r="R30" s="75"/>
      <c r="W30" s="7">
        <v>5036</v>
      </c>
      <c r="X30" s="7">
        <v>30622.25</v>
      </c>
    </row>
    <row r="31" spans="1:24" s="7" customFormat="1" ht="25.9" customHeight="1">
      <c r="A31" s="56" t="s">
        <v>128</v>
      </c>
      <c r="B31" s="55" t="s">
        <v>791</v>
      </c>
      <c r="C31" s="58" t="s">
        <v>790</v>
      </c>
      <c r="D31" s="26" t="s">
        <v>134</v>
      </c>
      <c r="E31" s="43">
        <v>1328</v>
      </c>
      <c r="F31" s="43">
        <v>268</v>
      </c>
      <c r="G31" s="27" t="s">
        <v>37</v>
      </c>
      <c r="H31" s="59" t="s">
        <v>792</v>
      </c>
      <c r="I31" s="24" t="s">
        <v>107</v>
      </c>
      <c r="J31" s="2"/>
      <c r="L31" s="41"/>
      <c r="M31" s="15"/>
      <c r="N31" s="1"/>
      <c r="R31" s="75"/>
    </row>
    <row r="32" spans="1:24" s="7" customFormat="1" ht="25.9" customHeight="1">
      <c r="A32" s="56" t="s">
        <v>131</v>
      </c>
      <c r="B32" s="25" t="s">
        <v>838</v>
      </c>
      <c r="C32" s="42" t="s">
        <v>837</v>
      </c>
      <c r="D32" s="18" t="s">
        <v>18</v>
      </c>
      <c r="E32" s="48">
        <v>1326</v>
      </c>
      <c r="F32" s="48">
        <v>204</v>
      </c>
      <c r="G32" s="27" t="s">
        <v>9</v>
      </c>
      <c r="H32" s="13" t="s">
        <v>842</v>
      </c>
      <c r="I32" s="24" t="s">
        <v>48</v>
      </c>
      <c r="J32" s="2"/>
      <c r="L32" s="41"/>
      <c r="M32" s="15"/>
      <c r="N32" s="1"/>
      <c r="R32" s="75"/>
    </row>
    <row r="33" spans="1:24" s="7" customFormat="1" ht="25.9" customHeight="1">
      <c r="A33" s="56" t="s">
        <v>136</v>
      </c>
      <c r="B33" s="55" t="s">
        <v>853</v>
      </c>
      <c r="C33" s="55" t="s">
        <v>853</v>
      </c>
      <c r="D33" s="26" t="s">
        <v>11</v>
      </c>
      <c r="E33" s="43">
        <v>1180</v>
      </c>
      <c r="F33" s="43">
        <v>151</v>
      </c>
      <c r="G33" s="27" t="s">
        <v>21</v>
      </c>
      <c r="H33" s="59" t="s">
        <v>850</v>
      </c>
      <c r="I33" s="24" t="s">
        <v>107</v>
      </c>
      <c r="J33" s="2"/>
      <c r="L33" s="41"/>
      <c r="M33" s="15"/>
      <c r="N33" s="1"/>
      <c r="R33" s="75"/>
    </row>
    <row r="34" spans="1:24" s="7" customFormat="1" ht="26.1" customHeight="1">
      <c r="A34" s="56" t="s">
        <v>139</v>
      </c>
      <c r="B34" s="66" t="s">
        <v>705</v>
      </c>
      <c r="C34" s="66" t="s">
        <v>704</v>
      </c>
      <c r="D34" s="18" t="s">
        <v>18</v>
      </c>
      <c r="E34" s="23">
        <v>1130.1099999999999</v>
      </c>
      <c r="F34" s="23">
        <v>230</v>
      </c>
      <c r="G34" s="23">
        <v>3</v>
      </c>
      <c r="H34" s="17" t="s">
        <v>708</v>
      </c>
      <c r="I34" s="24" t="s">
        <v>36</v>
      </c>
      <c r="N34" s="16"/>
    </row>
    <row r="35" spans="1:24" s="7" customFormat="1" ht="25.9" customHeight="1">
      <c r="A35" s="56" t="s">
        <v>142</v>
      </c>
      <c r="B35" s="25" t="s">
        <v>166</v>
      </c>
      <c r="C35" s="42" t="s">
        <v>167</v>
      </c>
      <c r="D35" s="26" t="s">
        <v>134</v>
      </c>
      <c r="E35" s="43">
        <v>951</v>
      </c>
      <c r="F35" s="43">
        <v>278</v>
      </c>
      <c r="G35" s="27" t="s">
        <v>15</v>
      </c>
      <c r="H35" s="17" t="s">
        <v>65</v>
      </c>
      <c r="I35" s="24" t="s">
        <v>107</v>
      </c>
      <c r="J35" s="2"/>
      <c r="L35" s="41"/>
      <c r="M35" s="15"/>
      <c r="N35" s="1"/>
      <c r="R35" s="75"/>
    </row>
    <row r="36" spans="1:24" s="7" customFormat="1" ht="26.1" customHeight="1">
      <c r="A36" s="56" t="s">
        <v>146</v>
      </c>
      <c r="B36" s="14" t="s">
        <v>774</v>
      </c>
      <c r="C36" s="14" t="s">
        <v>773</v>
      </c>
      <c r="D36" s="26" t="s">
        <v>776</v>
      </c>
      <c r="E36" s="23">
        <v>882.5</v>
      </c>
      <c r="F36" s="23">
        <v>225</v>
      </c>
      <c r="G36" s="27" t="s">
        <v>9</v>
      </c>
      <c r="H36" s="60" t="s">
        <v>777</v>
      </c>
      <c r="I36" s="24" t="s">
        <v>48</v>
      </c>
      <c r="J36" s="2"/>
      <c r="K36" s="1"/>
      <c r="L36" s="41"/>
      <c r="M36" s="41"/>
      <c r="N36" s="62"/>
      <c r="P36" s="62"/>
    </row>
    <row r="37" spans="1:24" s="7" customFormat="1" ht="25.9" customHeight="1">
      <c r="A37" s="56" t="s">
        <v>151</v>
      </c>
      <c r="B37" s="25" t="s">
        <v>439</v>
      </c>
      <c r="C37" s="42" t="s">
        <v>438</v>
      </c>
      <c r="D37" s="18" t="s">
        <v>18</v>
      </c>
      <c r="E37" s="48">
        <v>825.79999999999927</v>
      </c>
      <c r="F37" s="48">
        <v>172</v>
      </c>
      <c r="G37" s="97">
        <v>2</v>
      </c>
      <c r="H37" s="13" t="s">
        <v>427</v>
      </c>
      <c r="I37" s="24" t="s">
        <v>91</v>
      </c>
      <c r="J37" s="16"/>
      <c r="O37" s="15"/>
      <c r="P37" s="16"/>
      <c r="R37" s="62"/>
      <c r="W37" s="7">
        <v>2097</v>
      </c>
      <c r="X37" s="7">
        <v>7519.14</v>
      </c>
    </row>
    <row r="38" spans="1:24" s="7" customFormat="1" ht="26.1" customHeight="1">
      <c r="A38" s="56" t="s">
        <v>155</v>
      </c>
      <c r="B38" s="25" t="s">
        <v>843</v>
      </c>
      <c r="C38" s="42" t="s">
        <v>839</v>
      </c>
      <c r="D38" s="18" t="s">
        <v>844</v>
      </c>
      <c r="E38" s="43">
        <v>639.91999999999996</v>
      </c>
      <c r="F38" s="43">
        <v>180</v>
      </c>
      <c r="G38" s="27" t="s">
        <v>15</v>
      </c>
      <c r="H38" s="13" t="s">
        <v>845</v>
      </c>
      <c r="I38" s="22" t="s">
        <v>26</v>
      </c>
      <c r="J38" s="16"/>
      <c r="K38" s="1"/>
      <c r="L38" s="1"/>
      <c r="M38" s="62"/>
      <c r="N38" s="15"/>
      <c r="O38" s="1"/>
      <c r="Q38" s="62"/>
      <c r="R38" s="62"/>
    </row>
    <row r="39" spans="1:24" s="7" customFormat="1" ht="26.1" customHeight="1">
      <c r="A39" s="56" t="s">
        <v>158</v>
      </c>
      <c r="B39" s="44" t="s">
        <v>707</v>
      </c>
      <c r="C39" s="47" t="s">
        <v>706</v>
      </c>
      <c r="D39" s="26" t="s">
        <v>18</v>
      </c>
      <c r="E39" s="23">
        <v>516.55999999999995</v>
      </c>
      <c r="F39" s="23">
        <v>145</v>
      </c>
      <c r="G39" s="53">
        <v>2</v>
      </c>
      <c r="H39" s="17" t="s">
        <v>681</v>
      </c>
      <c r="I39" s="24" t="s">
        <v>54</v>
      </c>
      <c r="J39" s="51"/>
      <c r="K39" s="2"/>
      <c r="L39" s="51"/>
      <c r="M39" s="63"/>
      <c r="N39" s="51"/>
      <c r="O39" s="63"/>
      <c r="Q39" s="15"/>
    </row>
    <row r="40" spans="1:24" s="7" customFormat="1" ht="26.1" customHeight="1">
      <c r="A40" s="56" t="s">
        <v>161</v>
      </c>
      <c r="B40" s="14" t="s">
        <v>719</v>
      </c>
      <c r="C40" s="14" t="s">
        <v>718</v>
      </c>
      <c r="D40" s="18" t="s">
        <v>581</v>
      </c>
      <c r="E40" s="23">
        <v>452.34</v>
      </c>
      <c r="F40" s="23">
        <v>166</v>
      </c>
      <c r="G40" s="13" t="s">
        <v>15</v>
      </c>
      <c r="H40" s="13" t="s">
        <v>229</v>
      </c>
      <c r="I40" s="24" t="s">
        <v>48</v>
      </c>
      <c r="J40" s="2"/>
      <c r="K40" s="1"/>
      <c r="L40" s="51"/>
      <c r="M40" s="63"/>
      <c r="N40" s="15"/>
      <c r="P40" s="46"/>
      <c r="Q40" s="46"/>
      <c r="R40" s="46"/>
    </row>
    <row r="41" spans="1:24" s="7" customFormat="1" ht="26.1" customHeight="1">
      <c r="A41" s="56" t="s">
        <v>165</v>
      </c>
      <c r="B41" s="14" t="s">
        <v>67</v>
      </c>
      <c r="C41" s="14" t="s">
        <v>68</v>
      </c>
      <c r="D41" s="26" t="s">
        <v>69</v>
      </c>
      <c r="E41" s="48">
        <v>403</v>
      </c>
      <c r="F41" s="48">
        <v>160</v>
      </c>
      <c r="G41" s="27" t="s">
        <v>15</v>
      </c>
      <c r="H41" s="13" t="s">
        <v>65</v>
      </c>
      <c r="I41" s="24" t="s">
        <v>48</v>
      </c>
      <c r="J41" s="2"/>
      <c r="K41" s="15"/>
      <c r="M41" s="1"/>
      <c r="N41" s="16"/>
      <c r="O41" s="15"/>
      <c r="P41" s="2"/>
      <c r="Q41" s="2"/>
      <c r="S41" s="2"/>
    </row>
    <row r="42" spans="1:24" s="7" customFormat="1" ht="26.1" customHeight="1">
      <c r="A42" s="56" t="s">
        <v>168</v>
      </c>
      <c r="B42" s="14" t="s">
        <v>38</v>
      </c>
      <c r="C42" s="42" t="s">
        <v>39</v>
      </c>
      <c r="D42" s="26" t="s">
        <v>40</v>
      </c>
      <c r="E42" s="43">
        <v>375.5</v>
      </c>
      <c r="F42" s="43">
        <v>151</v>
      </c>
      <c r="G42" s="27" t="s">
        <v>15</v>
      </c>
      <c r="H42" s="13" t="s">
        <v>41</v>
      </c>
      <c r="I42" s="24" t="s">
        <v>42</v>
      </c>
      <c r="J42" s="16"/>
      <c r="K42" s="16"/>
      <c r="M42" s="15"/>
      <c r="N42" s="16"/>
      <c r="O42" s="16"/>
      <c r="Q42" s="15"/>
      <c r="R42" s="62"/>
    </row>
    <row r="43" spans="1:24" s="7" customFormat="1" ht="26.1" customHeight="1">
      <c r="A43" s="56" t="s">
        <v>171</v>
      </c>
      <c r="B43" s="90" t="s">
        <v>132</v>
      </c>
      <c r="C43" s="18" t="s">
        <v>133</v>
      </c>
      <c r="D43" s="26" t="s">
        <v>134</v>
      </c>
      <c r="E43" s="43">
        <v>286.5</v>
      </c>
      <c r="F43" s="43">
        <v>122</v>
      </c>
      <c r="G43" s="50">
        <v>3</v>
      </c>
      <c r="H43" s="65" t="s">
        <v>135</v>
      </c>
      <c r="I43" s="37" t="s">
        <v>123</v>
      </c>
      <c r="J43" s="2"/>
      <c r="K43" s="15"/>
      <c r="L43" s="15"/>
      <c r="M43" s="16"/>
      <c r="N43" s="16"/>
      <c r="O43" s="16"/>
      <c r="Q43" s="15"/>
    </row>
    <row r="44" spans="1:24" s="7" customFormat="1" ht="26.1" customHeight="1">
      <c r="A44" s="56" t="s">
        <v>174</v>
      </c>
      <c r="B44" s="25" t="s">
        <v>494</v>
      </c>
      <c r="C44" s="42" t="s">
        <v>500</v>
      </c>
      <c r="D44" s="26" t="s">
        <v>317</v>
      </c>
      <c r="E44" s="23">
        <v>278</v>
      </c>
      <c r="F44" s="23">
        <v>50</v>
      </c>
      <c r="G44" s="27" t="s">
        <v>15</v>
      </c>
      <c r="H44" s="19" t="s">
        <v>473</v>
      </c>
      <c r="I44" s="24" t="s">
        <v>221</v>
      </c>
      <c r="J44" s="51"/>
      <c r="K44" s="51"/>
      <c r="L44" s="1"/>
      <c r="M44" s="2"/>
      <c r="N44" s="15"/>
      <c r="P44" s="15"/>
      <c r="Q44" s="62"/>
    </row>
    <row r="45" spans="1:24" s="7" customFormat="1" ht="26.1" customHeight="1">
      <c r="A45" s="56" t="s">
        <v>177</v>
      </c>
      <c r="B45" s="57" t="s">
        <v>429</v>
      </c>
      <c r="C45" s="57" t="s">
        <v>428</v>
      </c>
      <c r="D45" s="18" t="s">
        <v>430</v>
      </c>
      <c r="E45" s="23">
        <v>273.51</v>
      </c>
      <c r="F45" s="23">
        <v>62</v>
      </c>
      <c r="G45" s="13" t="s">
        <v>15</v>
      </c>
      <c r="H45" s="59" t="s">
        <v>237</v>
      </c>
      <c r="I45" s="24" t="s">
        <v>42</v>
      </c>
      <c r="K45" s="73"/>
      <c r="L45" s="73"/>
      <c r="M45" s="74"/>
      <c r="N45" s="73"/>
      <c r="Q45" s="15"/>
    </row>
    <row r="46" spans="1:24" s="7" customFormat="1" ht="26.1" customHeight="1">
      <c r="A46" s="56" t="s">
        <v>180</v>
      </c>
      <c r="B46" s="25" t="s">
        <v>723</v>
      </c>
      <c r="C46" s="42" t="s">
        <v>722</v>
      </c>
      <c r="D46" s="26" t="s">
        <v>18</v>
      </c>
      <c r="E46" s="54">
        <v>272.5</v>
      </c>
      <c r="F46" s="54">
        <v>120</v>
      </c>
      <c r="G46" s="27" t="s">
        <v>15</v>
      </c>
      <c r="H46" s="13" t="s">
        <v>727</v>
      </c>
      <c r="I46" s="24" t="s">
        <v>48</v>
      </c>
      <c r="J46" s="62"/>
      <c r="K46" s="16"/>
      <c r="M46" s="15"/>
      <c r="N46" s="16"/>
      <c r="O46" s="16"/>
      <c r="Q46" s="62"/>
      <c r="R46" s="62"/>
    </row>
    <row r="47" spans="1:24" s="7" customFormat="1" ht="26.1" customHeight="1">
      <c r="A47" s="56" t="s">
        <v>183</v>
      </c>
      <c r="B47" s="25" t="s">
        <v>471</v>
      </c>
      <c r="C47" s="42" t="s">
        <v>491</v>
      </c>
      <c r="D47" s="26" t="s">
        <v>446</v>
      </c>
      <c r="E47" s="23">
        <v>243</v>
      </c>
      <c r="F47" s="23">
        <v>38</v>
      </c>
      <c r="G47" s="27" t="s">
        <v>9</v>
      </c>
      <c r="H47" s="19" t="s">
        <v>473</v>
      </c>
      <c r="I47" s="24" t="s">
        <v>221</v>
      </c>
      <c r="J47" s="2"/>
      <c r="K47" s="2"/>
      <c r="L47" s="2"/>
      <c r="N47" s="2"/>
      <c r="P47" s="2"/>
    </row>
    <row r="48" spans="1:24" s="7" customFormat="1" ht="26.1" customHeight="1">
      <c r="A48" s="56" t="s">
        <v>188</v>
      </c>
      <c r="B48" s="25" t="s">
        <v>721</v>
      </c>
      <c r="C48" s="25" t="s">
        <v>720</v>
      </c>
      <c r="D48" s="26" t="s">
        <v>725</v>
      </c>
      <c r="E48" s="43">
        <v>229</v>
      </c>
      <c r="F48" s="43">
        <v>103</v>
      </c>
      <c r="G48" s="27" t="s">
        <v>15</v>
      </c>
      <c r="H48" s="13" t="s">
        <v>726</v>
      </c>
      <c r="I48" s="24" t="s">
        <v>48</v>
      </c>
      <c r="J48" s="16"/>
      <c r="L48" s="63"/>
      <c r="M48" s="1"/>
      <c r="Q48" s="62"/>
      <c r="R48" s="62"/>
    </row>
    <row r="49" spans="1:18" s="7" customFormat="1" ht="26.1" customHeight="1">
      <c r="A49" s="56" t="s">
        <v>192</v>
      </c>
      <c r="B49" s="25" t="s">
        <v>219</v>
      </c>
      <c r="C49" s="25" t="s">
        <v>219</v>
      </c>
      <c r="D49" s="26" t="s">
        <v>11</v>
      </c>
      <c r="E49" s="48">
        <v>206.4</v>
      </c>
      <c r="F49" s="48">
        <v>52</v>
      </c>
      <c r="G49" s="27" t="s">
        <v>43</v>
      </c>
      <c r="H49" s="60" t="s">
        <v>220</v>
      </c>
      <c r="I49" s="24" t="s">
        <v>221</v>
      </c>
      <c r="N49" s="1"/>
      <c r="P49" s="15"/>
      <c r="Q49" s="62"/>
    </row>
    <row r="50" spans="1:18" s="7" customFormat="1" ht="26.1" customHeight="1">
      <c r="A50" s="56" t="s">
        <v>195</v>
      </c>
      <c r="B50" s="25" t="s">
        <v>384</v>
      </c>
      <c r="C50" s="42" t="s">
        <v>385</v>
      </c>
      <c r="D50" s="26" t="s">
        <v>134</v>
      </c>
      <c r="E50" s="43">
        <v>177.5</v>
      </c>
      <c r="F50" s="43">
        <v>77</v>
      </c>
      <c r="G50" s="27" t="s">
        <v>15</v>
      </c>
      <c r="H50" s="13" t="s">
        <v>233</v>
      </c>
      <c r="I50" s="24" t="s">
        <v>48</v>
      </c>
      <c r="J50" s="15"/>
      <c r="K50" s="16"/>
      <c r="M50" s="15"/>
      <c r="N50" s="16"/>
      <c r="O50" s="16"/>
      <c r="Q50" s="62"/>
      <c r="R50" s="62"/>
    </row>
    <row r="51" spans="1:18" s="7" customFormat="1" ht="26.1" customHeight="1">
      <c r="A51" s="56" t="s">
        <v>200</v>
      </c>
      <c r="B51" s="25" t="s">
        <v>140</v>
      </c>
      <c r="C51" s="42" t="s">
        <v>140</v>
      </c>
      <c r="D51" s="18" t="s">
        <v>141</v>
      </c>
      <c r="E51" s="48">
        <v>144.5</v>
      </c>
      <c r="F51" s="48">
        <v>40</v>
      </c>
      <c r="G51" s="27" t="s">
        <v>9</v>
      </c>
      <c r="H51" s="13" t="s">
        <v>53</v>
      </c>
      <c r="I51" s="24" t="s">
        <v>48</v>
      </c>
      <c r="J51" s="15"/>
      <c r="L51" s="15"/>
      <c r="O51" s="1"/>
      <c r="Q51" s="62"/>
      <c r="R51" s="62"/>
    </row>
    <row r="52" spans="1:18" s="7" customFormat="1" ht="26.1" customHeight="1">
      <c r="A52" s="56" t="s">
        <v>203</v>
      </c>
      <c r="B52" s="25" t="s">
        <v>320</v>
      </c>
      <c r="C52" s="25" t="s">
        <v>321</v>
      </c>
      <c r="D52" s="26" t="s">
        <v>18</v>
      </c>
      <c r="E52" s="43">
        <v>134.5</v>
      </c>
      <c r="F52" s="43">
        <v>36</v>
      </c>
      <c r="G52" s="27" t="s">
        <v>9</v>
      </c>
      <c r="H52" s="13" t="s">
        <v>202</v>
      </c>
      <c r="I52" s="24" t="s">
        <v>20</v>
      </c>
      <c r="J52" s="15"/>
      <c r="L52" s="15"/>
      <c r="O52" s="1"/>
      <c r="Q52" s="62"/>
      <c r="R52" s="62"/>
    </row>
    <row r="53" spans="1:18" s="7" customFormat="1" ht="26.1" customHeight="1">
      <c r="A53" s="56" t="s">
        <v>206</v>
      </c>
      <c r="B53" s="25" t="s">
        <v>59</v>
      </c>
      <c r="C53" s="42" t="s">
        <v>60</v>
      </c>
      <c r="D53" s="26" t="s">
        <v>18</v>
      </c>
      <c r="E53" s="43">
        <v>132.5</v>
      </c>
      <c r="F53" s="43">
        <v>40</v>
      </c>
      <c r="G53" s="27" t="s">
        <v>9</v>
      </c>
      <c r="H53" s="13" t="s">
        <v>61</v>
      </c>
      <c r="I53" s="24" t="s">
        <v>36</v>
      </c>
      <c r="J53" s="16"/>
      <c r="L53" s="15"/>
      <c r="O53" s="1"/>
      <c r="Q53" s="62"/>
    </row>
    <row r="54" spans="1:18" s="7" customFormat="1" ht="26.1" customHeight="1">
      <c r="A54" s="56" t="s">
        <v>210</v>
      </c>
      <c r="B54" s="25" t="s">
        <v>778</v>
      </c>
      <c r="C54" s="25" t="s">
        <v>778</v>
      </c>
      <c r="D54" s="26" t="s">
        <v>784</v>
      </c>
      <c r="E54" s="43">
        <v>121</v>
      </c>
      <c r="F54" s="43">
        <v>24</v>
      </c>
      <c r="G54" s="27" t="s">
        <v>9</v>
      </c>
      <c r="H54" s="13" t="s">
        <v>785</v>
      </c>
      <c r="I54" s="37" t="s">
        <v>123</v>
      </c>
      <c r="J54" s="16"/>
      <c r="L54" s="15"/>
      <c r="O54" s="1"/>
      <c r="Q54" s="62"/>
    </row>
    <row r="55" spans="1:18" s="7" customFormat="1" ht="26.1" customHeight="1">
      <c r="A55" s="56" t="s">
        <v>213</v>
      </c>
      <c r="B55" s="25" t="s">
        <v>716</v>
      </c>
      <c r="C55" s="25" t="s">
        <v>715</v>
      </c>
      <c r="D55" s="26" t="s">
        <v>18</v>
      </c>
      <c r="E55" s="48">
        <v>102</v>
      </c>
      <c r="F55" s="48">
        <v>25</v>
      </c>
      <c r="G55" s="27" t="s">
        <v>9</v>
      </c>
      <c r="H55" s="13" t="s">
        <v>724</v>
      </c>
      <c r="I55" s="24" t="s">
        <v>48</v>
      </c>
      <c r="J55" s="16"/>
      <c r="L55" s="15"/>
      <c r="O55" s="1"/>
      <c r="Q55" s="62"/>
    </row>
    <row r="56" spans="1:18" s="7" customFormat="1" ht="26.1" customHeight="1">
      <c r="A56" s="56" t="s">
        <v>218</v>
      </c>
      <c r="B56" s="55" t="s">
        <v>580</v>
      </c>
      <c r="C56" s="58" t="s">
        <v>579</v>
      </c>
      <c r="D56" s="26" t="s">
        <v>581</v>
      </c>
      <c r="E56" s="43">
        <v>78</v>
      </c>
      <c r="F56" s="43">
        <v>21</v>
      </c>
      <c r="G56" s="27" t="s">
        <v>9</v>
      </c>
      <c r="H56" s="13" t="s">
        <v>549</v>
      </c>
      <c r="I56" s="24" t="s">
        <v>107</v>
      </c>
      <c r="J56" s="16"/>
      <c r="L56" s="15"/>
      <c r="O56" s="1"/>
      <c r="Q56" s="62"/>
    </row>
    <row r="57" spans="1:18" s="7" customFormat="1" ht="25.9" customHeight="1">
      <c r="A57" s="56" t="s">
        <v>222</v>
      </c>
      <c r="B57" s="57" t="s">
        <v>794</v>
      </c>
      <c r="C57" s="58" t="s">
        <v>793</v>
      </c>
      <c r="D57" s="26" t="s">
        <v>164</v>
      </c>
      <c r="E57" s="23">
        <v>65</v>
      </c>
      <c r="F57" s="23">
        <v>12</v>
      </c>
      <c r="G57" s="27" t="s">
        <v>9</v>
      </c>
      <c r="H57" s="70" t="s">
        <v>795</v>
      </c>
      <c r="I57" s="24" t="s">
        <v>107</v>
      </c>
      <c r="J57" s="2"/>
      <c r="K57" s="41"/>
      <c r="L57" s="2"/>
      <c r="M57" s="2"/>
      <c r="N57" s="51"/>
      <c r="O57" s="63"/>
      <c r="P57" s="15"/>
      <c r="Q57" s="15"/>
    </row>
    <row r="58" spans="1:18" s="7" customFormat="1" ht="26.1" customHeight="1">
      <c r="A58" s="56" t="s">
        <v>225</v>
      </c>
      <c r="B58" s="25" t="s">
        <v>544</v>
      </c>
      <c r="C58" s="42" t="s">
        <v>550</v>
      </c>
      <c r="D58" s="26" t="s">
        <v>551</v>
      </c>
      <c r="E58" s="43">
        <v>65</v>
      </c>
      <c r="F58" s="43">
        <v>19</v>
      </c>
      <c r="G58" s="27" t="s">
        <v>9</v>
      </c>
      <c r="H58" s="19" t="s">
        <v>545</v>
      </c>
      <c r="I58" s="22" t="s">
        <v>306</v>
      </c>
      <c r="J58" s="16"/>
      <c r="K58" s="40"/>
      <c r="N58" s="40"/>
      <c r="O58" s="15"/>
      <c r="P58" s="1"/>
      <c r="Q58" s="15"/>
    </row>
    <row r="59" spans="1:18" s="7" customFormat="1" ht="26.1" customHeight="1">
      <c r="A59" s="56" t="s">
        <v>230</v>
      </c>
      <c r="B59" s="25" t="s">
        <v>467</v>
      </c>
      <c r="C59" s="42" t="s">
        <v>467</v>
      </c>
      <c r="D59" s="26" t="s">
        <v>487</v>
      </c>
      <c r="E59" s="43">
        <v>56.5</v>
      </c>
      <c r="F59" s="43">
        <v>17</v>
      </c>
      <c r="G59" s="27" t="s">
        <v>9</v>
      </c>
      <c r="H59" s="19" t="s">
        <v>473</v>
      </c>
      <c r="I59" s="24" t="s">
        <v>221</v>
      </c>
      <c r="J59" s="16"/>
      <c r="K59" s="16"/>
      <c r="M59" s="15"/>
      <c r="N59" s="16"/>
      <c r="O59" s="16"/>
      <c r="P59" s="1"/>
      <c r="Q59" s="15"/>
    </row>
    <row r="60" spans="1:18" s="7" customFormat="1" ht="26.1" customHeight="1">
      <c r="A60" s="56" t="s">
        <v>234</v>
      </c>
      <c r="B60" s="25" t="s">
        <v>814</v>
      </c>
      <c r="C60" s="42" t="s">
        <v>815</v>
      </c>
      <c r="D60" s="26" t="s">
        <v>450</v>
      </c>
      <c r="E60" s="28">
        <v>52.5</v>
      </c>
      <c r="F60" s="28">
        <v>14</v>
      </c>
      <c r="G60" s="27" t="s">
        <v>21</v>
      </c>
      <c r="H60" s="19" t="s">
        <v>473</v>
      </c>
      <c r="I60" s="24" t="s">
        <v>221</v>
      </c>
      <c r="J60" s="2"/>
      <c r="K60" s="2"/>
      <c r="L60" s="51"/>
      <c r="M60" s="51"/>
      <c r="O60" s="2"/>
      <c r="P60" s="2"/>
    </row>
    <row r="61" spans="1:18" s="7" customFormat="1" ht="26.1" customHeight="1">
      <c r="A61" s="56" t="s">
        <v>238</v>
      </c>
      <c r="B61" s="25" t="s">
        <v>466</v>
      </c>
      <c r="C61" s="42" t="s">
        <v>485</v>
      </c>
      <c r="D61" s="26" t="s">
        <v>486</v>
      </c>
      <c r="E61" s="23">
        <v>43</v>
      </c>
      <c r="F61" s="23">
        <v>12</v>
      </c>
      <c r="G61" s="27" t="s">
        <v>21</v>
      </c>
      <c r="H61" s="19" t="s">
        <v>473</v>
      </c>
      <c r="I61" s="24" t="s">
        <v>221</v>
      </c>
      <c r="J61" s="2"/>
      <c r="L61" s="62"/>
      <c r="M61" s="1"/>
      <c r="P61" s="1"/>
      <c r="Q61" s="64"/>
    </row>
    <row r="62" spans="1:18" s="7" customFormat="1" ht="26.1" customHeight="1">
      <c r="A62" s="56" t="s">
        <v>242</v>
      </c>
      <c r="B62" s="25" t="s">
        <v>880</v>
      </c>
      <c r="C62" s="42" t="s">
        <v>882</v>
      </c>
      <c r="D62" s="26" t="s">
        <v>881</v>
      </c>
      <c r="E62" s="43">
        <v>40</v>
      </c>
      <c r="F62" s="43">
        <v>11</v>
      </c>
      <c r="G62" s="27" t="s">
        <v>21</v>
      </c>
      <c r="H62" s="19" t="s">
        <v>473</v>
      </c>
      <c r="I62" s="24" t="s">
        <v>221</v>
      </c>
      <c r="J62" s="2"/>
      <c r="L62" s="62"/>
      <c r="M62" s="1"/>
      <c r="P62" s="1"/>
      <c r="Q62" s="64"/>
    </row>
    <row r="63" spans="1:18" s="7" customFormat="1" ht="26.1" customHeight="1">
      <c r="A63" s="56" t="s">
        <v>245</v>
      </c>
      <c r="B63" s="25" t="s">
        <v>464</v>
      </c>
      <c r="C63" s="42" t="s">
        <v>483</v>
      </c>
      <c r="D63" s="26" t="s">
        <v>482</v>
      </c>
      <c r="E63" s="43">
        <v>18.5</v>
      </c>
      <c r="F63" s="43">
        <v>5</v>
      </c>
      <c r="G63" s="27" t="s">
        <v>9</v>
      </c>
      <c r="H63" s="19" t="s">
        <v>473</v>
      </c>
      <c r="I63" s="24" t="s">
        <v>221</v>
      </c>
      <c r="J63" s="15"/>
      <c r="K63" s="51"/>
    </row>
    <row r="64" spans="1:18" s="7" customFormat="1" ht="26.1" customHeight="1">
      <c r="A64" s="56" t="s">
        <v>248</v>
      </c>
      <c r="B64" s="25" t="s">
        <v>302</v>
      </c>
      <c r="C64" s="42" t="s">
        <v>303</v>
      </c>
      <c r="D64" s="26" t="s">
        <v>304</v>
      </c>
      <c r="E64" s="48">
        <v>14.5</v>
      </c>
      <c r="F64" s="48">
        <v>4</v>
      </c>
      <c r="G64" s="27" t="s">
        <v>9</v>
      </c>
      <c r="H64" s="13" t="s">
        <v>305</v>
      </c>
      <c r="I64" s="22" t="s">
        <v>306</v>
      </c>
      <c r="J64" s="16"/>
      <c r="K64" s="2"/>
      <c r="L64" s="2"/>
      <c r="M64" s="2"/>
      <c r="N64" s="2"/>
      <c r="O64" s="1"/>
      <c r="P64" s="15"/>
      <c r="Q64" s="15"/>
    </row>
    <row r="65" spans="1:17" s="7" customFormat="1" ht="26.1" customHeight="1">
      <c r="A65" s="56" t="s">
        <v>251</v>
      </c>
      <c r="B65" s="25" t="s">
        <v>735</v>
      </c>
      <c r="C65" s="42" t="s">
        <v>736</v>
      </c>
      <c r="D65" s="26" t="s">
        <v>446</v>
      </c>
      <c r="E65" s="48">
        <v>7</v>
      </c>
      <c r="F65" s="48">
        <v>2</v>
      </c>
      <c r="G65" s="27" t="s">
        <v>9</v>
      </c>
      <c r="H65" s="13" t="s">
        <v>681</v>
      </c>
      <c r="I65" s="24" t="s">
        <v>91</v>
      </c>
      <c r="J65" s="16"/>
      <c r="K65" s="15"/>
      <c r="L65" s="46"/>
      <c r="N65" s="16"/>
      <c r="O65" s="1"/>
      <c r="P65" s="15"/>
      <c r="Q65" s="15"/>
    </row>
    <row r="66" spans="1:17" s="7" customFormat="1" ht="26.1" customHeight="1">
      <c r="A66" s="56" t="s">
        <v>254</v>
      </c>
      <c r="B66" s="14" t="s">
        <v>546</v>
      </c>
      <c r="C66" s="14" t="s">
        <v>552</v>
      </c>
      <c r="D66" s="18" t="s">
        <v>553</v>
      </c>
      <c r="E66" s="23">
        <v>6</v>
      </c>
      <c r="F66" s="23">
        <v>2</v>
      </c>
      <c r="G66" s="13" t="s">
        <v>9</v>
      </c>
      <c r="H66" s="19" t="s">
        <v>547</v>
      </c>
      <c r="I66" s="22" t="s">
        <v>306</v>
      </c>
      <c r="J66" s="16"/>
      <c r="K66" s="2"/>
      <c r="L66" s="2"/>
      <c r="M66" s="2"/>
      <c r="N66" s="2"/>
      <c r="O66" s="51"/>
      <c r="P66" s="63"/>
      <c r="Q66" s="15"/>
    </row>
    <row r="67" spans="1:17" s="7" customFormat="1" ht="26.1" customHeight="1">
      <c r="B67" s="29"/>
      <c r="C67" s="29"/>
      <c r="D67" s="29"/>
      <c r="E67" s="30"/>
      <c r="F67" s="30"/>
      <c r="G67" s="31"/>
      <c r="J67" s="2"/>
      <c r="K67" s="2"/>
      <c r="L67" s="2"/>
      <c r="M67" s="2"/>
      <c r="N67" s="2"/>
      <c r="O67" s="2"/>
      <c r="P67" s="2"/>
      <c r="Q67" s="2"/>
    </row>
    <row r="68" spans="1:17" s="7" customFormat="1" ht="26.1" customHeight="1" thickBot="1">
      <c r="B68" s="29"/>
      <c r="C68" s="29"/>
      <c r="D68" s="29"/>
      <c r="E68" s="32">
        <f>SUM(E4:E67)</f>
        <v>1208483.2900000003</v>
      </c>
      <c r="F68" s="32">
        <f>SUM(F4:F67)</f>
        <v>210501</v>
      </c>
      <c r="H68" s="15"/>
      <c r="J68" s="2"/>
      <c r="K68" s="2"/>
      <c r="L68" s="2"/>
      <c r="M68" s="2"/>
      <c r="N68" s="2"/>
      <c r="O68" s="2"/>
      <c r="P68" s="2"/>
      <c r="Q68" s="2"/>
    </row>
  </sheetData>
  <sortState xmlns:xlrd2="http://schemas.microsoft.com/office/spreadsheetml/2017/richdata2" ref="B5:I66">
    <sortCondition descending="1" ref="E5:E66"/>
  </sortState>
  <phoneticPr fontId="2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10</vt:i4>
      </vt:variant>
    </vt:vector>
  </HeadingPairs>
  <TitlesOfParts>
    <vt:vector size="10" baseType="lpstr">
      <vt:lpstr>2022</vt:lpstr>
      <vt:lpstr>Sausis</vt:lpstr>
      <vt:lpstr>Vasaris</vt:lpstr>
      <vt:lpstr>Kovas</vt:lpstr>
      <vt:lpstr>Balandis</vt:lpstr>
      <vt:lpstr>Gegužė</vt:lpstr>
      <vt:lpstr>Birželis</vt:lpstr>
      <vt:lpstr>Liepa</vt:lpstr>
      <vt:lpstr>Rugpjūtis</vt:lpstr>
      <vt:lpstr>Rugsėjis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Justė Bulytė</dc:creator>
  <cp:keywords/>
  <dc:description/>
  <cp:lastModifiedBy>Justė Bulytė</cp:lastModifiedBy>
  <cp:revision/>
  <dcterms:created xsi:type="dcterms:W3CDTF">2022-02-17T17:00:54Z</dcterms:created>
  <dcterms:modified xsi:type="dcterms:W3CDTF">2022-10-19T21:12:10Z</dcterms:modified>
  <cp:category/>
  <cp:contentStatus/>
</cp:coreProperties>
</file>